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nathan.murillo\Desktop\"/>
    </mc:Choice>
  </mc:AlternateContent>
  <xr:revisionPtr revIDLastSave="0" documentId="13_ncr:1_{A48F8E6F-0F15-4CB7-94F9-CCAF10BDCDBD}" xr6:coauthVersionLast="45" xr6:coauthVersionMax="45" xr10:uidLastSave="{00000000-0000-0000-0000-000000000000}"/>
  <bookViews>
    <workbookView xWindow="-110" yWindow="-110" windowWidth="19420" windowHeight="10420" tabRatio="924" firstSheet="9" activeTab="10" xr2:uid="{00000000-000D-0000-FFFF-FFFF00000000}"/>
  </bookViews>
  <sheets>
    <sheet name="Calendario Oculto Élites" sheetId="73" state="hidden" r:id="rId1"/>
    <sheet name="Jornada 1" sheetId="49" state="hidden" r:id="rId2"/>
    <sheet name="Jornada 2" sheetId="75" state="hidden" r:id="rId3"/>
    <sheet name="Jornada 3" sheetId="76" state="hidden" r:id="rId4"/>
    <sheet name="Jornada 4" sheetId="77" state="hidden" r:id="rId5"/>
    <sheet name="Jornada 5" sheetId="78" state="hidden" r:id="rId6"/>
    <sheet name="Jornada 6" sheetId="79" state="hidden" r:id="rId7"/>
    <sheet name="Jornada 7" sheetId="80" state="hidden" r:id="rId8"/>
    <sheet name="Jornada 10" sheetId="83" state="hidden" r:id="rId9"/>
    <sheet name="Tabla Posiciones Nivel 0-1" sheetId="87" r:id="rId10"/>
    <sheet name="Tabla Posiciones Nivel 2" sheetId="86" r:id="rId11"/>
    <sheet name="Tabla Posiciones Nivel 3" sheetId="88" r:id="rId12"/>
    <sheet name="Tabla Posiciones Nivel 4" sheetId="59" r:id="rId13"/>
    <sheet name="Tabla Posiciones Nivel 5" sheetId="89" r:id="rId14"/>
  </sheets>
  <calcPr calcId="191029" iterateDelta="1E-4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59" l="1"/>
  <c r="D29" i="59"/>
  <c r="E29" i="59"/>
  <c r="F29" i="59"/>
  <c r="G29" i="59"/>
  <c r="H29" i="59"/>
  <c r="I29" i="59"/>
  <c r="J21" i="59"/>
  <c r="J38" i="88"/>
  <c r="J29" i="88"/>
  <c r="J21" i="88"/>
  <c r="F38" i="86"/>
  <c r="G38" i="86"/>
  <c r="H38" i="86"/>
  <c r="J38" i="86"/>
  <c r="C29" i="86"/>
  <c r="D29" i="86"/>
  <c r="E29" i="86"/>
  <c r="F29" i="86"/>
  <c r="G29" i="86"/>
  <c r="H29" i="86"/>
  <c r="I29" i="86"/>
  <c r="J29" i="86"/>
  <c r="J21" i="86"/>
  <c r="I21" i="86"/>
  <c r="H21" i="86"/>
  <c r="G21" i="86"/>
  <c r="F21" i="86"/>
  <c r="E21" i="86"/>
  <c r="D21" i="86"/>
  <c r="C21" i="86"/>
  <c r="C29" i="87"/>
  <c r="C21" i="87"/>
  <c r="D21" i="87"/>
  <c r="E21" i="87"/>
  <c r="F21" i="87"/>
  <c r="G21" i="87"/>
  <c r="H21" i="87"/>
  <c r="I21" i="87"/>
  <c r="J25" i="59"/>
  <c r="H38" i="89"/>
  <c r="G38" i="89"/>
  <c r="F38" i="89"/>
  <c r="E38" i="89"/>
  <c r="D38" i="89"/>
  <c r="J37" i="89"/>
  <c r="I37" i="89"/>
  <c r="C37" i="89"/>
  <c r="J36" i="89"/>
  <c r="I36" i="89"/>
  <c r="C36" i="89"/>
  <c r="J35" i="89"/>
  <c r="I35" i="89"/>
  <c r="C35" i="89"/>
  <c r="J34" i="89"/>
  <c r="J38" i="89" s="1"/>
  <c r="I34" i="89"/>
  <c r="C34" i="89"/>
  <c r="H29" i="89"/>
  <c r="G29" i="89"/>
  <c r="F29" i="89"/>
  <c r="E29" i="89"/>
  <c r="D29" i="89"/>
  <c r="J28" i="89"/>
  <c r="I28" i="89"/>
  <c r="C28" i="89"/>
  <c r="J27" i="89"/>
  <c r="I27" i="89"/>
  <c r="C27" i="89"/>
  <c r="J26" i="89"/>
  <c r="I26" i="89"/>
  <c r="C26" i="89"/>
  <c r="J25" i="89"/>
  <c r="J29" i="89" s="1"/>
  <c r="I25" i="89"/>
  <c r="C25" i="89"/>
  <c r="C29" i="89" s="1"/>
  <c r="H21" i="89"/>
  <c r="G21" i="89"/>
  <c r="F21" i="89"/>
  <c r="E21" i="89"/>
  <c r="D21" i="89"/>
  <c r="J20" i="89"/>
  <c r="I20" i="89"/>
  <c r="C20" i="89"/>
  <c r="J19" i="89"/>
  <c r="I19" i="89"/>
  <c r="C19" i="89"/>
  <c r="J18" i="89"/>
  <c r="I18" i="89"/>
  <c r="C18" i="89"/>
  <c r="J17" i="89"/>
  <c r="I17" i="89"/>
  <c r="C17" i="89"/>
  <c r="H13" i="89"/>
  <c r="G13" i="89"/>
  <c r="F13" i="89"/>
  <c r="E13" i="89"/>
  <c r="D13" i="89"/>
  <c r="J12" i="89"/>
  <c r="I12" i="89"/>
  <c r="C12" i="89"/>
  <c r="J11" i="89"/>
  <c r="I11" i="89"/>
  <c r="C11" i="89"/>
  <c r="J10" i="89"/>
  <c r="I10" i="89"/>
  <c r="C10" i="89"/>
  <c r="J9" i="89"/>
  <c r="J13" i="89" s="1"/>
  <c r="I9" i="89"/>
  <c r="I13" i="89" s="1"/>
  <c r="C9" i="89"/>
  <c r="C13" i="89" s="1"/>
  <c r="H38" i="88"/>
  <c r="G38" i="88"/>
  <c r="F38" i="88"/>
  <c r="E38" i="88"/>
  <c r="D38" i="88"/>
  <c r="J37" i="88"/>
  <c r="I37" i="88"/>
  <c r="C37" i="88"/>
  <c r="J36" i="88"/>
  <c r="I36" i="88"/>
  <c r="C36" i="88"/>
  <c r="J35" i="88"/>
  <c r="I35" i="88"/>
  <c r="C35" i="88"/>
  <c r="J34" i="88"/>
  <c r="I34" i="88"/>
  <c r="C34" i="88"/>
  <c r="H29" i="88"/>
  <c r="G29" i="88"/>
  <c r="F29" i="88"/>
  <c r="E29" i="88"/>
  <c r="D29" i="88"/>
  <c r="J28" i="88"/>
  <c r="I28" i="88"/>
  <c r="C28" i="88"/>
  <c r="J27" i="88"/>
  <c r="I27" i="88"/>
  <c r="C27" i="88"/>
  <c r="J26" i="88"/>
  <c r="I26" i="88"/>
  <c r="C26" i="88"/>
  <c r="J25" i="88"/>
  <c r="I25" i="88"/>
  <c r="C25" i="88"/>
  <c r="H21" i="88"/>
  <c r="G21" i="88"/>
  <c r="F21" i="88"/>
  <c r="E21" i="88"/>
  <c r="D21" i="88"/>
  <c r="J20" i="88"/>
  <c r="I20" i="88"/>
  <c r="C20" i="88"/>
  <c r="J19" i="88"/>
  <c r="I19" i="88"/>
  <c r="C19" i="88"/>
  <c r="J18" i="88"/>
  <c r="I18" i="88"/>
  <c r="C18" i="88"/>
  <c r="J17" i="88"/>
  <c r="I17" i="88"/>
  <c r="C17" i="88"/>
  <c r="H13" i="88"/>
  <c r="G13" i="88"/>
  <c r="F13" i="88"/>
  <c r="E13" i="88"/>
  <c r="D13" i="88"/>
  <c r="J12" i="88"/>
  <c r="I12" i="88"/>
  <c r="C12" i="88"/>
  <c r="J11" i="88"/>
  <c r="I11" i="88"/>
  <c r="C11" i="88"/>
  <c r="J10" i="88"/>
  <c r="I10" i="88"/>
  <c r="C10" i="88"/>
  <c r="J9" i="88"/>
  <c r="J13" i="88" s="1"/>
  <c r="I9" i="88"/>
  <c r="I13" i="88" s="1"/>
  <c r="C9" i="88"/>
  <c r="C13" i="88" s="1"/>
  <c r="H38" i="87"/>
  <c r="G38" i="87"/>
  <c r="F38" i="87"/>
  <c r="E38" i="87"/>
  <c r="D38" i="87"/>
  <c r="J37" i="87"/>
  <c r="I37" i="87"/>
  <c r="C37" i="87"/>
  <c r="J36" i="87"/>
  <c r="I36" i="87"/>
  <c r="C36" i="87"/>
  <c r="J35" i="87"/>
  <c r="I35" i="87"/>
  <c r="C35" i="87"/>
  <c r="J34" i="87"/>
  <c r="I34" i="87"/>
  <c r="C34" i="87"/>
  <c r="H29" i="87"/>
  <c r="G29" i="87"/>
  <c r="F29" i="87"/>
  <c r="E29" i="87"/>
  <c r="D29" i="87"/>
  <c r="J28" i="87"/>
  <c r="I28" i="87"/>
  <c r="C28" i="87"/>
  <c r="J27" i="87"/>
  <c r="I27" i="87"/>
  <c r="C27" i="87"/>
  <c r="J26" i="87"/>
  <c r="I26" i="87"/>
  <c r="C26" i="87"/>
  <c r="J25" i="87"/>
  <c r="I25" i="87"/>
  <c r="C25" i="87"/>
  <c r="J17" i="87"/>
  <c r="I17" i="87"/>
  <c r="C17" i="87"/>
  <c r="J19" i="87"/>
  <c r="I19" i="87"/>
  <c r="C19" i="87"/>
  <c r="J18" i="87"/>
  <c r="I18" i="87"/>
  <c r="C18" i="87"/>
  <c r="J20" i="87"/>
  <c r="I20" i="87"/>
  <c r="C20" i="87"/>
  <c r="H13" i="87"/>
  <c r="G13" i="87"/>
  <c r="F13" i="87"/>
  <c r="E13" i="87"/>
  <c r="D13" i="87"/>
  <c r="J12" i="87"/>
  <c r="I12" i="87"/>
  <c r="C12" i="87"/>
  <c r="J11" i="87"/>
  <c r="I11" i="87"/>
  <c r="C11" i="87"/>
  <c r="J10" i="87"/>
  <c r="I10" i="87"/>
  <c r="C10" i="87"/>
  <c r="J9" i="87"/>
  <c r="J13" i="87" s="1"/>
  <c r="I9" i="87"/>
  <c r="I13" i="87" s="1"/>
  <c r="C9" i="87"/>
  <c r="C13" i="87" s="1"/>
  <c r="E38" i="86"/>
  <c r="D38" i="86"/>
  <c r="J37" i="86"/>
  <c r="I37" i="86"/>
  <c r="C37" i="86"/>
  <c r="J36" i="86"/>
  <c r="I36" i="86"/>
  <c r="C36" i="86"/>
  <c r="J35" i="86"/>
  <c r="I35" i="86"/>
  <c r="C35" i="86"/>
  <c r="J34" i="86"/>
  <c r="I34" i="86"/>
  <c r="C34" i="86"/>
  <c r="J28" i="86"/>
  <c r="I28" i="86"/>
  <c r="C28" i="86"/>
  <c r="J27" i="86"/>
  <c r="I27" i="86"/>
  <c r="C27" i="86"/>
  <c r="J25" i="86"/>
  <c r="I25" i="86"/>
  <c r="C25" i="86"/>
  <c r="J26" i="86"/>
  <c r="I26" i="86"/>
  <c r="C26" i="86"/>
  <c r="J17" i="86"/>
  <c r="I17" i="86"/>
  <c r="C17" i="86"/>
  <c r="J20" i="86"/>
  <c r="I20" i="86"/>
  <c r="C20" i="86"/>
  <c r="J19" i="86"/>
  <c r="I19" i="86"/>
  <c r="C19" i="86"/>
  <c r="J18" i="86"/>
  <c r="I18" i="86"/>
  <c r="C18" i="86"/>
  <c r="H13" i="86"/>
  <c r="G13" i="86"/>
  <c r="F13" i="86"/>
  <c r="E13" i="86"/>
  <c r="D13" i="86"/>
  <c r="J12" i="86"/>
  <c r="I12" i="86"/>
  <c r="C12" i="86"/>
  <c r="J11" i="86"/>
  <c r="I11" i="86"/>
  <c r="C11" i="86"/>
  <c r="J10" i="86"/>
  <c r="I10" i="86"/>
  <c r="C10" i="86"/>
  <c r="J9" i="86"/>
  <c r="J13" i="86" s="1"/>
  <c r="I9" i="86"/>
  <c r="C9" i="86"/>
  <c r="H38" i="59"/>
  <c r="G38" i="59"/>
  <c r="F38" i="59"/>
  <c r="E38" i="59"/>
  <c r="D38" i="59"/>
  <c r="J37" i="59"/>
  <c r="I37" i="59"/>
  <c r="C37" i="59"/>
  <c r="J35" i="59"/>
  <c r="I35" i="59"/>
  <c r="C35" i="59"/>
  <c r="J36" i="59"/>
  <c r="I36" i="59"/>
  <c r="C36" i="59"/>
  <c r="J34" i="59"/>
  <c r="I34" i="59"/>
  <c r="C34" i="59"/>
  <c r="J27" i="59"/>
  <c r="I27" i="59"/>
  <c r="C27" i="59"/>
  <c r="I25" i="59"/>
  <c r="C25" i="59"/>
  <c r="J28" i="59"/>
  <c r="I28" i="59"/>
  <c r="C28" i="59"/>
  <c r="J26" i="59"/>
  <c r="I26" i="59"/>
  <c r="C26" i="59"/>
  <c r="C9" i="59"/>
  <c r="C10" i="59"/>
  <c r="I38" i="89" l="1"/>
  <c r="I38" i="86"/>
  <c r="J38" i="87"/>
  <c r="J21" i="87"/>
  <c r="I13" i="86"/>
  <c r="C38" i="86"/>
  <c r="C13" i="86"/>
  <c r="J21" i="89"/>
  <c r="I21" i="89"/>
  <c r="C21" i="89"/>
  <c r="C38" i="89"/>
  <c r="I29" i="89"/>
  <c r="C38" i="59"/>
  <c r="I21" i="88"/>
  <c r="C21" i="88"/>
  <c r="I38" i="88"/>
  <c r="C38" i="88"/>
  <c r="C29" i="88"/>
  <c r="I29" i="88"/>
  <c r="I38" i="87"/>
  <c r="C38" i="87"/>
  <c r="I29" i="87"/>
  <c r="J29" i="87"/>
  <c r="J38" i="59"/>
  <c r="I38" i="59"/>
  <c r="J29" i="59"/>
  <c r="J20" i="59"/>
  <c r="I20" i="59"/>
  <c r="C20" i="59"/>
  <c r="J19" i="59"/>
  <c r="I19" i="59"/>
  <c r="C19" i="59"/>
  <c r="J18" i="59"/>
  <c r="I18" i="59"/>
  <c r="C18" i="59"/>
  <c r="J17" i="59"/>
  <c r="I17" i="59"/>
  <c r="C17" i="59"/>
  <c r="J12" i="59"/>
  <c r="I12" i="59"/>
  <c r="C12" i="59"/>
  <c r="J11" i="59"/>
  <c r="I11" i="59"/>
  <c r="C11" i="59"/>
  <c r="J10" i="59"/>
  <c r="I10" i="59"/>
  <c r="J9" i="59"/>
  <c r="I9" i="59"/>
  <c r="D21" i="59" l="1"/>
  <c r="E21" i="59"/>
  <c r="F21" i="59"/>
  <c r="G21" i="59"/>
  <c r="H21" i="59"/>
  <c r="I21" i="59"/>
  <c r="R28" i="80"/>
  <c r="Q28" i="80"/>
  <c r="K28" i="80"/>
  <c r="R27" i="80"/>
  <c r="Q27" i="80"/>
  <c r="K27" i="80"/>
  <c r="R26" i="80"/>
  <c r="Q26" i="80"/>
  <c r="K26" i="80"/>
  <c r="R25" i="80"/>
  <c r="S25" i="80" s="1"/>
  <c r="Q25" i="80"/>
  <c r="K25" i="80"/>
  <c r="R24" i="80"/>
  <c r="Q24" i="80"/>
  <c r="K24" i="80"/>
  <c r="R23" i="80"/>
  <c r="S23" i="80" s="1"/>
  <c r="Q23" i="80"/>
  <c r="K23" i="80"/>
  <c r="C21" i="59" l="1"/>
  <c r="S24" i="80"/>
  <c r="S26" i="80"/>
  <c r="S27" i="80"/>
  <c r="S28" i="80"/>
  <c r="R18" i="80"/>
  <c r="Q18" i="80"/>
  <c r="K18" i="80"/>
  <c r="R17" i="80"/>
  <c r="Q17" i="80"/>
  <c r="K17" i="80"/>
  <c r="R16" i="80"/>
  <c r="Q16" i="80"/>
  <c r="K16" i="80"/>
  <c r="R15" i="80"/>
  <c r="S15" i="80" s="1"/>
  <c r="Q15" i="80"/>
  <c r="K15" i="80"/>
  <c r="R14" i="80"/>
  <c r="Q14" i="80"/>
  <c r="K14" i="80"/>
  <c r="R13" i="80"/>
  <c r="Q13" i="80"/>
  <c r="K13" i="80"/>
  <c r="S17" i="80" l="1"/>
  <c r="S16" i="80"/>
  <c r="S13" i="80"/>
  <c r="S18" i="80"/>
  <c r="S14" i="80"/>
  <c r="R28" i="79" l="1"/>
  <c r="Q28" i="79"/>
  <c r="K28" i="79"/>
  <c r="R27" i="79"/>
  <c r="Q27" i="79"/>
  <c r="K27" i="79"/>
  <c r="R24" i="79"/>
  <c r="S24" i="79" s="1"/>
  <c r="Q24" i="79"/>
  <c r="K24" i="79"/>
  <c r="R25" i="79"/>
  <c r="S25" i="79" s="1"/>
  <c r="Q25" i="79"/>
  <c r="K25" i="79"/>
  <c r="R26" i="79"/>
  <c r="Q26" i="79"/>
  <c r="K26" i="79"/>
  <c r="R23" i="79"/>
  <c r="Q23" i="79"/>
  <c r="K23" i="79"/>
  <c r="R18" i="79"/>
  <c r="Q18" i="79"/>
  <c r="K18" i="79"/>
  <c r="R17" i="79"/>
  <c r="Q17" i="79"/>
  <c r="K17" i="79"/>
  <c r="R16" i="79"/>
  <c r="Q16" i="79"/>
  <c r="K16" i="79"/>
  <c r="R15" i="79"/>
  <c r="Q15" i="79"/>
  <c r="K15" i="79"/>
  <c r="R14" i="79"/>
  <c r="Q14" i="79"/>
  <c r="K14" i="79"/>
  <c r="R13" i="79"/>
  <c r="Q13" i="79"/>
  <c r="K13" i="79"/>
  <c r="S23" i="79" l="1"/>
  <c r="S27" i="79"/>
  <c r="S28" i="79"/>
  <c r="S26" i="79"/>
  <c r="S15" i="79"/>
  <c r="S18" i="79"/>
  <c r="S17" i="79"/>
  <c r="S16" i="79"/>
  <c r="S14" i="79"/>
  <c r="S13" i="79"/>
  <c r="R28" i="78" l="1"/>
  <c r="Q28" i="78"/>
  <c r="K28" i="78"/>
  <c r="R27" i="78"/>
  <c r="Q27" i="78"/>
  <c r="K27" i="78"/>
  <c r="R25" i="78"/>
  <c r="Q25" i="78"/>
  <c r="K25" i="78"/>
  <c r="R26" i="78"/>
  <c r="Q26" i="78"/>
  <c r="K26" i="78"/>
  <c r="S26" i="78" s="1"/>
  <c r="R24" i="78"/>
  <c r="Q24" i="78"/>
  <c r="K24" i="78"/>
  <c r="S24" i="78" s="1"/>
  <c r="R23" i="78"/>
  <c r="Q23" i="78"/>
  <c r="K23" i="78"/>
  <c r="R18" i="78"/>
  <c r="Q18" i="78"/>
  <c r="K18" i="78"/>
  <c r="S18" i="78" s="1"/>
  <c r="R17" i="78"/>
  <c r="Q17" i="78"/>
  <c r="K17" i="78"/>
  <c r="S17" i="78" s="1"/>
  <c r="R15" i="78"/>
  <c r="Q15" i="78"/>
  <c r="K15" i="78"/>
  <c r="S15" i="78" s="1"/>
  <c r="R16" i="78"/>
  <c r="Q16" i="78"/>
  <c r="K16" i="78"/>
  <c r="R14" i="78"/>
  <c r="Q14" i="78"/>
  <c r="K14" i="78"/>
  <c r="R13" i="78"/>
  <c r="Q13" i="78"/>
  <c r="K13" i="78"/>
  <c r="S13" i="78" s="1"/>
  <c r="S23" i="78" l="1"/>
  <c r="S28" i="78"/>
  <c r="S27" i="78"/>
  <c r="S25" i="78"/>
  <c r="S16" i="78"/>
  <c r="S14" i="78"/>
  <c r="R18" i="77" l="1"/>
  <c r="S18" i="77" s="1"/>
  <c r="Q18" i="77"/>
  <c r="K18" i="77"/>
  <c r="R17" i="77"/>
  <c r="Q17" i="77"/>
  <c r="K17" i="77"/>
  <c r="R16" i="77"/>
  <c r="Q16" i="77"/>
  <c r="K16" i="77"/>
  <c r="R15" i="77"/>
  <c r="Q15" i="77"/>
  <c r="K15" i="77"/>
  <c r="R13" i="77"/>
  <c r="Q13" i="77"/>
  <c r="K13" i="77"/>
  <c r="R14" i="77"/>
  <c r="Q14" i="77"/>
  <c r="K14" i="77"/>
  <c r="R18" i="76"/>
  <c r="S18" i="76" s="1"/>
  <c r="Q18" i="76"/>
  <c r="K18" i="76"/>
  <c r="R17" i="76"/>
  <c r="Q17" i="76"/>
  <c r="K17" i="76"/>
  <c r="R16" i="76"/>
  <c r="Q16" i="76"/>
  <c r="K16" i="76"/>
  <c r="R15" i="76"/>
  <c r="Q15" i="76"/>
  <c r="K15" i="76"/>
  <c r="R13" i="76"/>
  <c r="Q13" i="76"/>
  <c r="K13" i="76"/>
  <c r="R14" i="76"/>
  <c r="Q14" i="76"/>
  <c r="K14" i="76"/>
  <c r="S15" i="77" l="1"/>
  <c r="S14" i="77"/>
  <c r="S16" i="77"/>
  <c r="S17" i="77"/>
  <c r="S13" i="77"/>
  <c r="S16" i="76"/>
  <c r="S14" i="76"/>
  <c r="S13" i="76"/>
  <c r="S17" i="76"/>
  <c r="S15" i="76"/>
  <c r="R28" i="77" l="1"/>
  <c r="K28" i="77"/>
  <c r="S28" i="77"/>
  <c r="Q28" i="77"/>
  <c r="R27" i="77"/>
  <c r="K27" i="77"/>
  <c r="S27" i="77"/>
  <c r="Q27" i="77"/>
  <c r="R25" i="77"/>
  <c r="K25" i="77"/>
  <c r="S25" i="77"/>
  <c r="Q25" i="77"/>
  <c r="R26" i="77"/>
  <c r="K26" i="77"/>
  <c r="S26" i="77"/>
  <c r="Q26" i="77"/>
  <c r="R24" i="77"/>
  <c r="K24" i="77"/>
  <c r="S24" i="77"/>
  <c r="Q24" i="77"/>
  <c r="R23" i="77"/>
  <c r="K23" i="77"/>
  <c r="S23" i="77"/>
  <c r="Q23" i="77"/>
  <c r="Q18" i="75"/>
  <c r="Q17" i="75"/>
  <c r="Q16" i="75"/>
  <c r="Q15" i="75"/>
  <c r="Q14" i="75"/>
  <c r="Q13" i="75"/>
  <c r="S28" i="76"/>
  <c r="R28" i="76"/>
  <c r="Q28" i="76"/>
  <c r="K28" i="76"/>
  <c r="S25" i="76"/>
  <c r="R25" i="76"/>
  <c r="Q25" i="76"/>
  <c r="K25" i="76"/>
  <c r="R24" i="76"/>
  <c r="Q24" i="76"/>
  <c r="K24" i="76"/>
  <c r="R27" i="76"/>
  <c r="S27" i="76"/>
  <c r="Q27" i="76"/>
  <c r="K27" i="76"/>
  <c r="R26" i="76"/>
  <c r="Q26" i="76"/>
  <c r="K26" i="76"/>
  <c r="S26" i="76"/>
  <c r="R23" i="76"/>
  <c r="Q23" i="76"/>
  <c r="K23" i="76"/>
  <c r="S23" i="76"/>
  <c r="S24" i="76"/>
  <c r="R28" i="75"/>
  <c r="S28" i="75"/>
  <c r="Q28" i="75"/>
  <c r="K28" i="75"/>
  <c r="R25" i="75"/>
  <c r="Q25" i="75"/>
  <c r="K25" i="75"/>
  <c r="R26" i="75"/>
  <c r="Q26" i="75"/>
  <c r="K26" i="75"/>
  <c r="R27" i="75"/>
  <c r="Q27" i="75"/>
  <c r="K27" i="75"/>
  <c r="R24" i="75"/>
  <c r="Q24" i="75"/>
  <c r="K24" i="75"/>
  <c r="R23" i="75"/>
  <c r="S23" i="75"/>
  <c r="Q23" i="75"/>
  <c r="K23" i="75"/>
  <c r="R18" i="75"/>
  <c r="K18" i="75"/>
  <c r="R17" i="75"/>
  <c r="K17" i="75"/>
  <c r="R16" i="75"/>
  <c r="S16" i="75"/>
  <c r="K16" i="75"/>
  <c r="R15" i="75"/>
  <c r="K15" i="75"/>
  <c r="R14" i="75"/>
  <c r="K14" i="75"/>
  <c r="R13" i="75"/>
  <c r="K13" i="75"/>
  <c r="S17" i="75"/>
  <c r="S26" i="75"/>
  <c r="S27" i="75"/>
  <c r="S24" i="75"/>
  <c r="S25" i="75"/>
  <c r="S14" i="75"/>
  <c r="S18" i="75"/>
  <c r="S13" i="75"/>
  <c r="S15" i="75"/>
  <c r="K27" i="49"/>
  <c r="K26" i="49"/>
  <c r="K28" i="49"/>
  <c r="K23" i="49"/>
  <c r="K25" i="49"/>
  <c r="K24" i="49"/>
  <c r="K13" i="49"/>
  <c r="K16" i="49"/>
  <c r="K14" i="49"/>
  <c r="K17" i="49"/>
  <c r="K18" i="49"/>
  <c r="K15" i="49"/>
  <c r="P29" i="83"/>
  <c r="O29" i="83"/>
  <c r="N29" i="83"/>
  <c r="M29" i="83"/>
  <c r="L29" i="83"/>
  <c r="K29" i="83"/>
  <c r="R28" i="83"/>
  <c r="S28" i="83"/>
  <c r="Q28" i="83"/>
  <c r="S27" i="83"/>
  <c r="R27" i="83"/>
  <c r="Q27" i="83"/>
  <c r="R26" i="83"/>
  <c r="S26" i="83"/>
  <c r="Q26" i="83"/>
  <c r="S25" i="83"/>
  <c r="R25" i="83"/>
  <c r="Q25" i="83"/>
  <c r="R24" i="83"/>
  <c r="S24" i="83"/>
  <c r="Q24" i="83"/>
  <c r="S23" i="83"/>
  <c r="R23" i="83"/>
  <c r="R29" i="83"/>
  <c r="Q23" i="83"/>
  <c r="Q29" i="83"/>
  <c r="Q19" i="83"/>
  <c r="P19" i="83"/>
  <c r="O19" i="83"/>
  <c r="N19" i="83"/>
  <c r="M19" i="83"/>
  <c r="L19" i="83"/>
  <c r="K19" i="83"/>
  <c r="R18" i="83"/>
  <c r="S18" i="83"/>
  <c r="R17" i="83"/>
  <c r="S17" i="83"/>
  <c r="R16" i="83"/>
  <c r="S16" i="83"/>
  <c r="R15" i="83"/>
  <c r="S15" i="83"/>
  <c r="R14" i="83"/>
  <c r="S14" i="83"/>
  <c r="R13" i="83"/>
  <c r="S13" i="83"/>
  <c r="P29" i="80"/>
  <c r="O29" i="80"/>
  <c r="N29" i="80"/>
  <c r="M29" i="80"/>
  <c r="L29" i="80"/>
  <c r="K29" i="80"/>
  <c r="R29" i="80"/>
  <c r="Q29" i="80"/>
  <c r="Q19" i="80"/>
  <c r="P19" i="80"/>
  <c r="O19" i="80"/>
  <c r="N19" i="80"/>
  <c r="M19" i="80"/>
  <c r="L19" i="80"/>
  <c r="K19" i="80"/>
  <c r="P29" i="79"/>
  <c r="O29" i="79"/>
  <c r="N29" i="79"/>
  <c r="M29" i="79"/>
  <c r="L29" i="79"/>
  <c r="K29" i="79"/>
  <c r="R29" i="79"/>
  <c r="Q29" i="79"/>
  <c r="Q19" i="79"/>
  <c r="P19" i="79"/>
  <c r="O19" i="79"/>
  <c r="N19" i="79"/>
  <c r="M19" i="79"/>
  <c r="L19" i="79"/>
  <c r="K19" i="79"/>
  <c r="R19" i="79"/>
  <c r="P29" i="78"/>
  <c r="O29" i="78"/>
  <c r="N29" i="78"/>
  <c r="M29" i="78"/>
  <c r="L29" i="78"/>
  <c r="K29" i="78"/>
  <c r="R29" i="78"/>
  <c r="Q29" i="78"/>
  <c r="R19" i="78"/>
  <c r="Q19" i="78"/>
  <c r="P19" i="78"/>
  <c r="O19" i="78"/>
  <c r="N19" i="78"/>
  <c r="M19" i="78"/>
  <c r="L19" i="78"/>
  <c r="K19" i="78"/>
  <c r="P29" i="77"/>
  <c r="O29" i="77"/>
  <c r="N29" i="77"/>
  <c r="M29" i="77"/>
  <c r="L29" i="77"/>
  <c r="K29" i="77"/>
  <c r="Q29" i="77"/>
  <c r="Q19" i="77"/>
  <c r="P19" i="77"/>
  <c r="O19" i="77"/>
  <c r="N19" i="77"/>
  <c r="M19" i="77"/>
  <c r="L19" i="77"/>
  <c r="K19" i="77"/>
  <c r="R19" i="77"/>
  <c r="P29" i="76"/>
  <c r="O29" i="76"/>
  <c r="N29" i="76"/>
  <c r="M29" i="76"/>
  <c r="L29" i="76"/>
  <c r="K29" i="76"/>
  <c r="R29" i="76"/>
  <c r="Q29" i="76"/>
  <c r="P19" i="76"/>
  <c r="O19" i="76"/>
  <c r="N19" i="76"/>
  <c r="M19" i="76"/>
  <c r="L19" i="76"/>
  <c r="P29" i="75"/>
  <c r="O29" i="75"/>
  <c r="N29" i="75"/>
  <c r="M29" i="75"/>
  <c r="L29" i="75"/>
  <c r="K29" i="75"/>
  <c r="Q29" i="75"/>
  <c r="Q19" i="75"/>
  <c r="P19" i="75"/>
  <c r="O19" i="75"/>
  <c r="N19" i="75"/>
  <c r="M19" i="75"/>
  <c r="L19" i="75"/>
  <c r="K19" i="75"/>
  <c r="R19" i="75"/>
  <c r="Q25" i="49"/>
  <c r="R25" i="49"/>
  <c r="Q23" i="49"/>
  <c r="R23" i="49"/>
  <c r="Q28" i="49"/>
  <c r="R28" i="49"/>
  <c r="Q26" i="49"/>
  <c r="R26" i="49"/>
  <c r="Q27" i="49"/>
  <c r="R27" i="49"/>
  <c r="R13" i="49"/>
  <c r="R16" i="49"/>
  <c r="R14" i="49"/>
  <c r="R17" i="49"/>
  <c r="R18" i="49"/>
  <c r="B12" i="76"/>
  <c r="B12" i="77"/>
  <c r="B12" i="78"/>
  <c r="B12" i="79"/>
  <c r="B12" i="80"/>
  <c r="B12" i="83"/>
  <c r="B12" i="75"/>
  <c r="R19" i="83"/>
  <c r="R19" i="80"/>
  <c r="R29" i="77"/>
  <c r="R29" i="75"/>
  <c r="J48" i="73"/>
  <c r="G52" i="73"/>
  <c r="J52" i="73"/>
  <c r="G56" i="73"/>
  <c r="J56" i="73"/>
  <c r="G61" i="73"/>
  <c r="J61" i="73"/>
  <c r="H67" i="73"/>
  <c r="D36" i="73"/>
  <c r="G36" i="73"/>
  <c r="J36" i="73"/>
  <c r="D48" i="73"/>
  <c r="G12" i="73"/>
  <c r="J12" i="73"/>
  <c r="D24" i="73"/>
  <c r="G24" i="73"/>
  <c r="Q24" i="49"/>
  <c r="R24" i="49"/>
  <c r="R29" i="49"/>
  <c r="S28" i="49"/>
  <c r="S17" i="49"/>
  <c r="S16" i="49"/>
  <c r="R15" i="49"/>
  <c r="S15" i="49"/>
  <c r="I13" i="59"/>
  <c r="C13" i="59"/>
  <c r="D13" i="59"/>
  <c r="E13" i="59"/>
  <c r="F13" i="59"/>
  <c r="G13" i="59"/>
  <c r="H13" i="59"/>
  <c r="P29" i="49"/>
  <c r="O29" i="49"/>
  <c r="N29" i="49"/>
  <c r="M29" i="49"/>
  <c r="L29" i="49"/>
  <c r="P19" i="49"/>
  <c r="O19" i="49"/>
  <c r="N19" i="49"/>
  <c r="M19" i="49"/>
  <c r="L19" i="49"/>
  <c r="S14" i="49"/>
  <c r="S26" i="49"/>
  <c r="K19" i="49"/>
  <c r="S27" i="49"/>
  <c r="K29" i="49"/>
  <c r="J13" i="59"/>
  <c r="S24" i="49"/>
  <c r="Q19" i="49"/>
  <c r="S18" i="49"/>
  <c r="S25" i="49"/>
  <c r="S23" i="49"/>
  <c r="S13" i="49"/>
  <c r="Q29" i="49"/>
  <c r="R19" i="49"/>
  <c r="R19" i="76" l="1"/>
  <c r="Q19" i="76"/>
  <c r="K19" i="76"/>
</calcChain>
</file>

<file path=xl/sharedStrings.xml><?xml version="1.0" encoding="utf-8"?>
<sst xmlns="http://schemas.openxmlformats.org/spreadsheetml/2006/main" count="1623" uniqueCount="345">
  <si>
    <t>Jornada 1</t>
  </si>
  <si>
    <t>Jornada 2</t>
  </si>
  <si>
    <t>Jornada 3</t>
  </si>
  <si>
    <t>Grupo A</t>
  </si>
  <si>
    <t>C.F.UCR</t>
  </si>
  <si>
    <t>A.D.M. Grecia</t>
  </si>
  <si>
    <t>A.D.M. Pérez Zeledón</t>
  </si>
  <si>
    <t>C.S.Cartaginés</t>
  </si>
  <si>
    <t>Guadalupe F.C</t>
  </si>
  <si>
    <t>C.S. Herediano</t>
  </si>
  <si>
    <t>Grupo B</t>
  </si>
  <si>
    <t>A.D. Santos</t>
  </si>
  <si>
    <t>A.D.San Carlos</t>
  </si>
  <si>
    <t>Limón F.C</t>
  </si>
  <si>
    <t>Dep. Saprissa</t>
  </si>
  <si>
    <t>L.D.Alajuelense</t>
  </si>
  <si>
    <t>Jornada 4</t>
  </si>
  <si>
    <t>Jornada 5</t>
  </si>
  <si>
    <t>Jornada 6</t>
  </si>
  <si>
    <t>Jornada 7</t>
  </si>
  <si>
    <t>Jornada 8</t>
  </si>
  <si>
    <t>Jornada 9</t>
  </si>
  <si>
    <t>Jornada 10</t>
  </si>
  <si>
    <t>REPROGRAMACIONES</t>
  </si>
  <si>
    <t>REPROGRMACIONES # 2</t>
  </si>
  <si>
    <t>Cuartos Ida</t>
  </si>
  <si>
    <t>Cuartos Vuelta</t>
  </si>
  <si>
    <t>Semifinal Ida</t>
  </si>
  <si>
    <t>Semifinal Vuelta</t>
  </si>
  <si>
    <t>Final Ida</t>
  </si>
  <si>
    <t>Final Nacional</t>
  </si>
  <si>
    <t xml:space="preserve">  A.D.M.Pérez Zeledón</t>
  </si>
  <si>
    <t xml:space="preserve">TABLA DE POSICIONES </t>
  </si>
  <si>
    <t>EQUIPO</t>
  </si>
  <si>
    <t>PJ</t>
  </si>
  <si>
    <t>PG</t>
  </si>
  <si>
    <t>PE</t>
  </si>
  <si>
    <t>PP</t>
  </si>
  <si>
    <t>GF</t>
  </si>
  <si>
    <t>GC</t>
  </si>
  <si>
    <t>G. dif</t>
  </si>
  <si>
    <t>PTS</t>
  </si>
  <si>
    <t>%</t>
  </si>
  <si>
    <t>A.D.M.Pérez Zeledón</t>
  </si>
  <si>
    <t>PARTIDO REPROGRAMADOS</t>
  </si>
  <si>
    <t>EQUIPOS</t>
  </si>
  <si>
    <t>FECHA</t>
  </si>
  <si>
    <t>HORA</t>
  </si>
  <si>
    <t>LUGAR</t>
  </si>
  <si>
    <t>GOLEADORES</t>
  </si>
  <si>
    <t>TARJETAS AMARILLAS</t>
  </si>
  <si>
    <t>NOMBRE</t>
  </si>
  <si>
    <t>GOLES</t>
  </si>
  <si>
    <t>JORNADA</t>
  </si>
  <si>
    <t>JUGADOR</t>
  </si>
  <si>
    <t>AUTOGOLES</t>
  </si>
  <si>
    <t>TARJETAS ROJAS</t>
  </si>
  <si>
    <t>TOTAL</t>
  </si>
  <si>
    <t>Jornada</t>
  </si>
  <si>
    <t>C.S.Herediano</t>
  </si>
  <si>
    <t>JO</t>
  </si>
  <si>
    <t>A.D. Jicaral</t>
  </si>
  <si>
    <t>Dep.Saprissa</t>
  </si>
  <si>
    <t>L.D. Alajuelense</t>
  </si>
  <si>
    <t>A.D.Santos</t>
  </si>
  <si>
    <t>Universitarios</t>
  </si>
  <si>
    <t>A.D.M Grecia</t>
  </si>
  <si>
    <t>C.s. Cartaginés</t>
  </si>
  <si>
    <t>C.S. Cartaginés</t>
  </si>
  <si>
    <t>C.S. Caratginés</t>
  </si>
  <si>
    <t>A.D. San Carlos</t>
  </si>
  <si>
    <t xml:space="preserve">A.D. Jicaral </t>
  </si>
  <si>
    <t>REP</t>
  </si>
  <si>
    <t xml:space="preserve">ESTEBAN GONZÁLEZ ACOSTA </t>
  </si>
  <si>
    <t xml:space="preserve">ANDRÉS MATARRITA MORAGA </t>
  </si>
  <si>
    <t>ANDERSON ROSALES MEJÍA</t>
  </si>
  <si>
    <t>SYMOND HURLSTON MAROTO</t>
  </si>
  <si>
    <t>ANDRÉS MATARRITA MORAGA</t>
  </si>
  <si>
    <t xml:space="preserve"> ANDERSON ROSALES MEJÍA</t>
  </si>
  <si>
    <t>Alajuela</t>
  </si>
  <si>
    <t>Saprissa</t>
  </si>
  <si>
    <t>MARCOS ESCOE MILLER</t>
  </si>
  <si>
    <t>Heredia</t>
  </si>
  <si>
    <t>CRISTOPHER CHAVARRIA SAN LEE</t>
  </si>
  <si>
    <t>MANFRED VILLALOBOS ROJAS</t>
  </si>
  <si>
    <t>Guadalupe</t>
  </si>
  <si>
    <t>JOSHUA ANCHIA MORA</t>
  </si>
  <si>
    <t>ESTEBAN CAMACHO SALAS</t>
  </si>
  <si>
    <t>SEBASTIAN SALAS RODRIGUEZ</t>
  </si>
  <si>
    <t>DANNY CASTRO SANCHEZ</t>
  </si>
  <si>
    <t>CHRISPOHER SOLANO MOLINA</t>
  </si>
  <si>
    <t>Santos</t>
  </si>
  <si>
    <t>GARY ENRIQUEZ ARRIETA MYRIE</t>
  </si>
  <si>
    <t>SEBASTIAN VEGA DIAZ</t>
  </si>
  <si>
    <t>JOHAN RODRIGUEZ MORA</t>
  </si>
  <si>
    <t>Cartago</t>
  </si>
  <si>
    <t>JOSE JULIAN BRENES OVIEDO</t>
  </si>
  <si>
    <t>FELIPE GUTIERREZ ARIAS</t>
  </si>
  <si>
    <t>La U</t>
  </si>
  <si>
    <t xml:space="preserve">KEYLOR ARIAS HERNÁNDEZ </t>
  </si>
  <si>
    <t>Grecia</t>
  </si>
  <si>
    <t>LUIS DIEGO ALFARO GAMBOA</t>
  </si>
  <si>
    <t>Greica</t>
  </si>
  <si>
    <t xml:space="preserve">JAVIER CASTRO MÉNDEZ </t>
  </si>
  <si>
    <t xml:space="preserve">JAVIER ALVARADO JIMÉNEZ </t>
  </si>
  <si>
    <t>SHAQUIL VARGAS SOLERA</t>
  </si>
  <si>
    <t>DAVID SÁNCHEZ RODRÍGUEZ</t>
  </si>
  <si>
    <t xml:space="preserve"> JAVIER CASTRO MÉNDEZ</t>
  </si>
  <si>
    <t>La U vrs Pérez</t>
  </si>
  <si>
    <t>Por Programar</t>
  </si>
  <si>
    <t>FABIAN ARROYO ARIAS</t>
  </si>
  <si>
    <t>San Carlos</t>
  </si>
  <si>
    <t>FABRICIO SOLANO MONTERO</t>
  </si>
  <si>
    <t>ANTHONY SALAS BENAVIDES</t>
  </si>
  <si>
    <t>JUAN RIVAS SOLANO</t>
  </si>
  <si>
    <t>LUIS HERNANDEZ SERRANO</t>
  </si>
  <si>
    <t>EMANUEL ARIAS SANCHEZ</t>
  </si>
  <si>
    <t>MELVIN SOTO RODRIGUEZ</t>
  </si>
  <si>
    <t>SEBASTIAN CASTRO JIMENEZ</t>
  </si>
  <si>
    <t>JOSEPH BRIZUELA MONGE</t>
  </si>
  <si>
    <t xml:space="preserve"> FABIAN FONSECA SOLANO</t>
  </si>
  <si>
    <t>DOUGLAS BRENES VERGARA</t>
  </si>
  <si>
    <t>CRISTOPHER CHAVARRIA S.</t>
  </si>
  <si>
    <t>JEWISON BENNETTE VILLEGAS</t>
  </si>
  <si>
    <t>NATAN GUERRERO RAMIREZ</t>
  </si>
  <si>
    <t>SEBASTIAN SALAS RODRÍGUEZ</t>
  </si>
  <si>
    <t>NEYTHAN HENRIQUEZ MATARRITA</t>
  </si>
  <si>
    <t>LUIS MUÑOZ MIRANDA</t>
  </si>
  <si>
    <t>ANTON LOPEZ FERNENDEZ</t>
  </si>
  <si>
    <t>FABRICIO CASCANTE SALAZAR</t>
  </si>
  <si>
    <t>Jicaral</t>
  </si>
  <si>
    <t>ANTON LOPEZ FERNANDEZ</t>
  </si>
  <si>
    <t>VINICIO HERNEDEZ FAJARDO</t>
  </si>
  <si>
    <t>JOSSIMAR JIRON ROJAS</t>
  </si>
  <si>
    <t>LUIS D ALFARO GAMBOA</t>
  </si>
  <si>
    <t>FABIAN MORALES AVILA</t>
  </si>
  <si>
    <t>JAVIER JIMENEZ JIMENEZ</t>
  </si>
  <si>
    <t>SANTIAGO GARCIA ROJAS</t>
  </si>
  <si>
    <t>ANDRES SAENZ MONTOYA</t>
  </si>
  <si>
    <t>WARREN MADRIGAL MOLINA</t>
  </si>
  <si>
    <t>ESTEBAN GONZALEZ ACOSTA</t>
  </si>
  <si>
    <t>MATIAS MORA VALDERRAMA</t>
  </si>
  <si>
    <t>MANFRED HUDSON HUDSON</t>
  </si>
  <si>
    <t>ALEJANDRO SAENZ MONTOYA</t>
  </si>
  <si>
    <t>Pablo Monge Cubero</t>
  </si>
  <si>
    <t>Pérez</t>
  </si>
  <si>
    <t>Andres Matarrita Moraga</t>
  </si>
  <si>
    <t>Esteban Cruz Pineda</t>
  </si>
  <si>
    <t>Faubricio Hidalgo Guadamuz</t>
  </si>
  <si>
    <t>Brayan Quesada Cruz</t>
  </si>
  <si>
    <t>Joshua Murillo Fallas</t>
  </si>
  <si>
    <t>Denilson Vargas Vargas</t>
  </si>
  <si>
    <t>Isaac Murillo Zumbado</t>
  </si>
  <si>
    <t>LANDON CALDERON HERNANDEZ</t>
  </si>
  <si>
    <t>Limón</t>
  </si>
  <si>
    <t>DEYLAN PAZ FORBES</t>
  </si>
  <si>
    <t xml:space="preserve">RICARDO PEÑA GUTIERREZ </t>
  </si>
  <si>
    <t xml:space="preserve">KENYEL MICHEL VARGAS </t>
  </si>
  <si>
    <t xml:space="preserve">JEWISON BENNETTE VILLEGAS </t>
  </si>
  <si>
    <t xml:space="preserve">MARCOS ESCOE MILLER </t>
  </si>
  <si>
    <t xml:space="preserve">KISHURN GOULDBORURNE BROWN </t>
  </si>
  <si>
    <t>ANDREY SANCHEZ VARGAS</t>
  </si>
  <si>
    <t>JOSHUA CARVAJAL CAMPOS</t>
  </si>
  <si>
    <t>JOEL NUÑEZ ARAYA</t>
  </si>
  <si>
    <t>JOSE MENDEZ CALDERON</t>
  </si>
  <si>
    <t>NEYTHAN ENRIQUEZ MATARRITA</t>
  </si>
  <si>
    <t>SANTIAGO CORRALES QUIROS</t>
  </si>
  <si>
    <t>BRAYAN JAIME MARTINEZ</t>
  </si>
  <si>
    <t xml:space="preserve"> JOSE DAVID SOLIS REYES</t>
  </si>
  <si>
    <t>EDUARD SOLIS HERRERA</t>
  </si>
  <si>
    <t xml:space="preserve"> MELVIN SOTO RODRIGUEZ</t>
  </si>
  <si>
    <t>JOSUE ROMAN JIMENEZ</t>
  </si>
  <si>
    <t>CRISTOPHER ULLOA TORRES</t>
  </si>
  <si>
    <t>ESTEBAN LEIVA AGUILAR</t>
  </si>
  <si>
    <t>AIIMAR CAMACHO RIVERA</t>
  </si>
  <si>
    <t>SEBASTIAN VASQUEZ CHACO</t>
  </si>
  <si>
    <t>JUAN CARLOS ARIAS</t>
  </si>
  <si>
    <t>DT</t>
  </si>
  <si>
    <t>DENILSON VARGAS VARGAS</t>
  </si>
  <si>
    <t>ESTEBAN CRUZ PINEDA</t>
  </si>
  <si>
    <t>KEVIN MORA MARTÍNEZ</t>
  </si>
  <si>
    <t>SANTIAGO MONTENEGRO PICADO</t>
  </si>
  <si>
    <t>FABRICIO HIDALGO GUADAMUZ</t>
  </si>
  <si>
    <t>saprissa</t>
  </si>
  <si>
    <t xml:space="preserve">PABLO MONGE CUBERO </t>
  </si>
  <si>
    <t>YOINSER RUIZ ORTIZ</t>
  </si>
  <si>
    <t>KEVIN RETANA JIMENEZ</t>
  </si>
  <si>
    <t>MANFREED HUDSON HUDSON</t>
  </si>
  <si>
    <t>MARCO HERRERA MARIN DT</t>
  </si>
  <si>
    <t xml:space="preserve">JEISON CUBERO SALAZAR </t>
  </si>
  <si>
    <t xml:space="preserve">LUIS DIEGO ALFARO GAMBOA </t>
  </si>
  <si>
    <t xml:space="preserve">DAVID SÁNCHEZ RODRÍGUEZ </t>
  </si>
  <si>
    <t xml:space="preserve">ALEJANDRO MIRANDA ARAYA </t>
  </si>
  <si>
    <t xml:space="preserve">JUSTIN SÁNCHEZ VILLALOBOS </t>
  </si>
  <si>
    <t xml:space="preserve">JOSEPH CARVAJAL CAMPOS </t>
  </si>
  <si>
    <t>JAVIER JIMÉNEZ JIMÉNEZ</t>
  </si>
  <si>
    <t>GRecia</t>
  </si>
  <si>
    <t>JEISON CUBERO SALAZAR</t>
  </si>
  <si>
    <t>SANTIAGO GARCÍA ROJAS</t>
  </si>
  <si>
    <t>JOSÉ ADRIÁN VILLALOBOS JURADO</t>
  </si>
  <si>
    <t>LA U</t>
  </si>
  <si>
    <t>EMANUEL CARVAJAL SALAS</t>
  </si>
  <si>
    <t>SEBASTIAN ARAYA ELIZONDO</t>
  </si>
  <si>
    <t>JAKE BERMUDEZ RETANA</t>
  </si>
  <si>
    <t xml:space="preserve">Limón </t>
  </si>
  <si>
    <t>LANDON LORIA LEWIS</t>
  </si>
  <si>
    <t>ABRAHAM OROZCO CORTÉS</t>
  </si>
  <si>
    <t xml:space="preserve">Guadalupe </t>
  </si>
  <si>
    <t>JOSUÉ ROMAN JIMÉNEZ</t>
  </si>
  <si>
    <t>JEROME VARGAS ULLOA</t>
  </si>
  <si>
    <t>AIMAR CAMACHO RIVERA</t>
  </si>
  <si>
    <t>STEVEN VILLEGAS LOAYZA</t>
  </si>
  <si>
    <t>JOSE PABLO GUZMÁN LEMAITRE</t>
  </si>
  <si>
    <t>KEVIN CASTRO PLEYTEZ</t>
  </si>
  <si>
    <t>DANIEL AZOFEIFA AYI</t>
  </si>
  <si>
    <t>JOSUE ROMAN JIMÉNEZ</t>
  </si>
  <si>
    <t>JUSTIN CARRILLO GARCIA</t>
  </si>
  <si>
    <t xml:space="preserve">YEUDY PARRA TOVAL </t>
  </si>
  <si>
    <t xml:space="preserve">MARCO ESCOE MILLER </t>
  </si>
  <si>
    <t xml:space="preserve">JULIAN QUESADA VIQUEZ </t>
  </si>
  <si>
    <t xml:space="preserve">FABIAN ARROYO ARIAS </t>
  </si>
  <si>
    <t>SERGIO VARGAS RODRIGUEZ</t>
  </si>
  <si>
    <t>GERALD MONGE CARILLO</t>
  </si>
  <si>
    <t>JOSE SOLIS REYES</t>
  </si>
  <si>
    <t>ANTONY SALAS BENAVIDES</t>
  </si>
  <si>
    <t>STEVEN QUINTERO ACOSTA</t>
  </si>
  <si>
    <t>ADNRES SAENZ MONTOYA</t>
  </si>
  <si>
    <t>KENNETH GONZALEZ SOLANO</t>
  </si>
  <si>
    <t>EDUARDO CASTRO ORTIZ</t>
  </si>
  <si>
    <t>JEISSON CUBERO SALAZAR</t>
  </si>
  <si>
    <t>WINDELL CESPEDES GAMBOA</t>
  </si>
  <si>
    <t>pérez</t>
  </si>
  <si>
    <t>PABLO MONGE CUBERO</t>
  </si>
  <si>
    <t>ALEJANDRO BRENES AZOFEIFA</t>
  </si>
  <si>
    <t>YOSIMAR JIRON ROJAS</t>
  </si>
  <si>
    <t>YERQUEL OLRUN GARCIA</t>
  </si>
  <si>
    <t>MATHIAS GOMEZ BATISTA</t>
  </si>
  <si>
    <t>ARON FALLAS QUIROS</t>
  </si>
  <si>
    <t>JOSIMAR ALCOSER MC COOK</t>
  </si>
  <si>
    <t>MICHAEL JIMENEZ BARQUERO</t>
  </si>
  <si>
    <t xml:space="preserve"> SHAQUIL VARGAS SOLERA</t>
  </si>
  <si>
    <t>MARVIN SOLANO VEGA</t>
  </si>
  <si>
    <t>KISHURN GOULBOURNE BROWN</t>
  </si>
  <si>
    <t>DEYKIAN BURRELLL BROWN</t>
  </si>
  <si>
    <t>Limon</t>
  </si>
  <si>
    <t>JEFERSON GARCIA TORRES</t>
  </si>
  <si>
    <t>ANDREY SERRANO PEREZ</t>
  </si>
  <si>
    <t>JOSE CASTILLO SIBAJA</t>
  </si>
  <si>
    <t xml:space="preserve">JOSE BRENES OVIEDO </t>
  </si>
  <si>
    <t xml:space="preserve">NATAN GUERRERO RAMIREZ </t>
  </si>
  <si>
    <t>JOSE BRENES OVIEDO</t>
  </si>
  <si>
    <t xml:space="preserve"> CRISTOPHER ULLOA TORRES</t>
  </si>
  <si>
    <t>MARIANO QUESADA GUZMAN</t>
  </si>
  <si>
    <t>SEGIO VARGAS RODRIGUEZ</t>
  </si>
  <si>
    <t>JOSUA CARVAJAL CAMPOS</t>
  </si>
  <si>
    <t>ROBERT MATA LEIVA DT</t>
  </si>
  <si>
    <t>FABIAN ARROLLO ARIAS</t>
  </si>
  <si>
    <t>San cArlos</t>
  </si>
  <si>
    <t>MAINOR MATAMOROS CAMACHO</t>
  </si>
  <si>
    <t>San carlos</t>
  </si>
  <si>
    <t>JIMMY LACAYO MARTINEZ.</t>
  </si>
  <si>
    <t xml:space="preserve">ANDREY JIMÉNEZ SÁNCHEZ </t>
  </si>
  <si>
    <t xml:space="preserve">FABRICIO HIDALGO GUADAMUZ </t>
  </si>
  <si>
    <t>KAY CHACÓN MONESTEL</t>
  </si>
  <si>
    <t xml:space="preserve"> DAVID SÁNCHEZ RODRÍGUEZ</t>
  </si>
  <si>
    <t>YAINSER RÚIZ ORTÍZ</t>
  </si>
  <si>
    <t>DANIEL ELIZONDO PRADO</t>
  </si>
  <si>
    <t>WINDELL CÉSPEDES GAMBOA</t>
  </si>
  <si>
    <t>JULIAN GONZÁLEZ MONTERO</t>
  </si>
  <si>
    <t>ANDRES MATARRITA MORAGA</t>
  </si>
  <si>
    <t>JOHAN RESTREPO MIRANDA</t>
  </si>
  <si>
    <t xml:space="preserve"> WARREN MADRIGAL MOLINA</t>
  </si>
  <si>
    <t>MAIKEL ROJAS GONZÁLEZ</t>
  </si>
  <si>
    <t>Kevin Mora Martinez</t>
  </si>
  <si>
    <t>Alejandro Brenes Asofeifa</t>
  </si>
  <si>
    <t>Jose Angel Juarez Mena</t>
  </si>
  <si>
    <t>Fraider Ruiz Vonilla</t>
  </si>
  <si>
    <t>Fabricio Cascante Salazar</t>
  </si>
  <si>
    <t xml:space="preserve">Jicaral </t>
  </si>
  <si>
    <t>Josept carvajal Campos</t>
  </si>
  <si>
    <t>Yeike Olivas Garcia</t>
  </si>
  <si>
    <t>Sergio Murillo Cordero</t>
  </si>
  <si>
    <t>GADIEL HERRERA BARBOZA</t>
  </si>
  <si>
    <t>DANIEL AZOFEIFA AY</t>
  </si>
  <si>
    <t>KENDAL GONZALEZ MATARRITA</t>
  </si>
  <si>
    <t>JEREMY ARAYA AROSTEGUI</t>
  </si>
  <si>
    <t>GARY ARRIETA MYRIE</t>
  </si>
  <si>
    <t>GRE VRS PZ</t>
  </si>
  <si>
    <t>SP</t>
  </si>
  <si>
    <t>La U  vrs JIC</t>
  </si>
  <si>
    <t xml:space="preserve"> Anderson rosales campos</t>
  </si>
  <si>
    <t>dilan Carvajal Bermúdez</t>
  </si>
  <si>
    <t xml:space="preserve"> Joan respreto Miranda</t>
  </si>
  <si>
    <t>Warren Madrigal Molina</t>
  </si>
  <si>
    <t>CARLOS VALVERDE MORA</t>
  </si>
  <si>
    <t>ANDREY JIMENEZ SANCHEZ</t>
  </si>
  <si>
    <t>ALLAN TABASH ARIAS</t>
  </si>
  <si>
    <t xml:space="preserve"> SERGIO MURILLO CUBERO</t>
  </si>
  <si>
    <t>JAVIER CASTRO MENDEZ</t>
  </si>
  <si>
    <t xml:space="preserve">Alajuela </t>
  </si>
  <si>
    <t>CARLOS ARRIETE PEÑARADA</t>
  </si>
  <si>
    <t>KENYEL MITHCEL VARGAS</t>
  </si>
  <si>
    <t>limón</t>
  </si>
  <si>
    <t xml:space="preserve">LANDON CALDERON HERNANDEZ </t>
  </si>
  <si>
    <t>DEYMARK ANDERSON NAVARRO</t>
  </si>
  <si>
    <t>KISHURN GOULBDOURNE BROWN</t>
  </si>
  <si>
    <t>JOSE PABLO MORA FONSECA</t>
  </si>
  <si>
    <t>JEYLAND MITHCEL BALTODANO</t>
  </si>
  <si>
    <t>DEYLAN PAZ FORBEs</t>
  </si>
  <si>
    <t>SEBASTIAN VASQUEZ CHACON</t>
  </si>
  <si>
    <t>cartago</t>
  </si>
  <si>
    <t>JOSETH PERAZA SERRANO</t>
  </si>
  <si>
    <t>AARON UMAÑA MIRANDA</t>
  </si>
  <si>
    <t>KEVIN CASTRO PLEITEZ</t>
  </si>
  <si>
    <t xml:space="preserve"> FABIAN ARROYO ARIAS</t>
  </si>
  <si>
    <t>JOSE RODRIGUEZ REYES</t>
  </si>
  <si>
    <t>SEBASTIÁN ARAYA ELIZONDO</t>
  </si>
  <si>
    <t>JEWINSON BENETTE VILLEGAS</t>
  </si>
  <si>
    <t>FABIAN GARCIA CÉSPEDES</t>
  </si>
  <si>
    <t>ANDREY SÁNCHEZ VARGAS</t>
  </si>
  <si>
    <t>TABLA DE POSICIONES GRUPO A</t>
  </si>
  <si>
    <t>ATENAS</t>
  </si>
  <si>
    <t>EL ALTO</t>
  </si>
  <si>
    <t>GUACIMA</t>
  </si>
  <si>
    <t>TABLA DE POSICIONES GRUPO B</t>
  </si>
  <si>
    <t>TABLA DE POSICIONES GRUPO C</t>
  </si>
  <si>
    <t>EL MOLINO</t>
  </si>
  <si>
    <t>BARRANCAS</t>
  </si>
  <si>
    <t>SARAPIQUI</t>
  </si>
  <si>
    <t>GRECIA</t>
  </si>
  <si>
    <t>SAN ISIDRO</t>
  </si>
  <si>
    <t>CIUDAD COLON</t>
  </si>
  <si>
    <t>SAN PALO LEON CORTES</t>
  </si>
  <si>
    <t>ALAJUELITA</t>
  </si>
  <si>
    <t>CIUDAD QUESADA</t>
  </si>
  <si>
    <t>MATA REDONDA</t>
  </si>
  <si>
    <t>SIQUIRRES</t>
  </si>
  <si>
    <t>SAN RAFAEL ABAJO</t>
  </si>
  <si>
    <t>TABLA DE POSICIONES GRUPO D</t>
  </si>
  <si>
    <t>TABLA DE POSICIONES NIVEL 0-1</t>
  </si>
  <si>
    <t>TORNEO ESCUELAS SAPRISSA 2019-2020</t>
  </si>
  <si>
    <t>TABLA DE POSICIONES NIVEL 2</t>
  </si>
  <si>
    <t>TABLA DE POSICIONES NIVEL 3</t>
  </si>
  <si>
    <t>TABLA DE POSICIONES NIVEL 4</t>
  </si>
  <si>
    <t>TABLA DE POSICIONES NIVEL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</si>
</sst>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]* #,##0.00_);_([$€]* \(#,##0.00\);_([$€]* &quot;-&quot;??_);_(@_)"/>
    <numFmt numFmtId="165" formatCode="[$-F800]dddd\,\ mmmm\ dd\,\ yyyy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589A"/>
      <name val="Arial"/>
      <family val="2"/>
    </font>
    <font>
      <b/>
      <sz val="20"/>
      <color rgb="FFFF0000"/>
      <name val="Arial"/>
      <family val="2"/>
    </font>
    <font>
      <b/>
      <sz val="16"/>
      <color rgb="FFFF0000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4"/>
      <name val="Tahoma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b/>
      <sz val="12"/>
      <color theme="1"/>
      <name val="Calibri"/>
      <family val="2"/>
      <scheme val="minor"/>
    </font>
    <font>
      <sz val="10"/>
      <color indexed="8"/>
      <name val="Tahoma"/>
      <family val="2"/>
    </font>
    <font>
      <sz val="12"/>
      <color indexed="8"/>
      <name val="Tahoma"/>
      <family val="2"/>
    </font>
    <font>
      <b/>
      <sz val="18"/>
      <color rgb="FF0070C0"/>
      <name val="Arial Black"/>
      <family val="2"/>
    </font>
    <font>
      <sz val="18"/>
      <color rgb="FF0070C0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14"/>
      <color rgb="FFFFFF00"/>
      <name val="Arial"/>
      <family val="2"/>
    </font>
    <font>
      <b/>
      <sz val="18"/>
      <color theme="3" tint="0.39997558519241921"/>
      <name val="Arial"/>
      <family val="2"/>
    </font>
    <font>
      <b/>
      <sz val="14"/>
      <color rgb="FFFF0000"/>
      <name val="Tahoma"/>
      <family val="2"/>
    </font>
    <font>
      <sz val="16"/>
      <name val="Arial"/>
      <family val="2"/>
    </font>
    <font>
      <sz val="1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003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0" fontId="8" fillId="0" borderId="0"/>
    <xf numFmtId="0" fontId="10" fillId="0" borderId="0"/>
    <xf numFmtId="0" fontId="12" fillId="0" borderId="0"/>
    <xf numFmtId="0" fontId="2" fillId="0" borderId="0"/>
    <xf numFmtId="0" fontId="2" fillId="0" borderId="0"/>
    <xf numFmtId="0" fontId="33" fillId="0" borderId="0"/>
    <xf numFmtId="0" fontId="1" fillId="0" borderId="0"/>
  </cellStyleXfs>
  <cellXfs count="206">
    <xf numFmtId="0" fontId="0" fillId="0" borderId="0" xfId="0"/>
    <xf numFmtId="0" fontId="2" fillId="0" borderId="0" xfId="5"/>
    <xf numFmtId="0" fontId="15" fillId="0" borderId="0" xfId="5" applyFont="1"/>
    <xf numFmtId="0" fontId="16" fillId="0" borderId="0" xfId="5" applyFont="1"/>
    <xf numFmtId="14" fontId="7" fillId="3" borderId="0" xfId="6" applyNumberFormat="1" applyFont="1" applyFill="1"/>
    <xf numFmtId="0" fontId="11" fillId="2" borderId="3" xfId="5" applyFont="1" applyFill="1" applyBorder="1" applyAlignment="1">
      <alignment horizontal="center"/>
    </xf>
    <xf numFmtId="0" fontId="18" fillId="0" borderId="2" xfId="5" applyFont="1" applyBorder="1" applyAlignment="1">
      <alignment horizontal="center"/>
    </xf>
    <xf numFmtId="0" fontId="19" fillId="0" borderId="26" xfId="5" applyFont="1" applyBorder="1" applyAlignment="1">
      <alignment horizontal="center"/>
    </xf>
    <xf numFmtId="0" fontId="19" fillId="0" borderId="27" xfId="5" applyFont="1" applyBorder="1" applyAlignment="1">
      <alignment horizontal="center"/>
    </xf>
    <xf numFmtId="10" fontId="19" fillId="0" borderId="28" xfId="5" applyNumberFormat="1" applyFont="1" applyBorder="1" applyAlignment="1">
      <alignment horizontal="center"/>
    </xf>
    <xf numFmtId="0" fontId="20" fillId="0" borderId="3" xfId="5" applyFont="1" applyBorder="1"/>
    <xf numFmtId="0" fontId="20" fillId="0" borderId="3" xfId="5" applyFont="1" applyBorder="1" applyAlignment="1">
      <alignment horizontal="center"/>
    </xf>
    <xf numFmtId="0" fontId="21" fillId="0" borderId="1" xfId="5" applyFont="1" applyBorder="1" applyAlignment="1">
      <alignment horizontal="center"/>
    </xf>
    <xf numFmtId="0" fontId="2" fillId="0" borderId="1" xfId="5" applyBorder="1" applyAlignment="1">
      <alignment horizontal="center"/>
    </xf>
    <xf numFmtId="0" fontId="11" fillId="0" borderId="0" xfId="5" applyFont="1" applyAlignment="1">
      <alignment vertical="center"/>
    </xf>
    <xf numFmtId="0" fontId="22" fillId="0" borderId="11" xfId="5" applyFont="1" applyBorder="1" applyAlignment="1">
      <alignment horizontal="center"/>
    </xf>
    <xf numFmtId="0" fontId="22" fillId="0" borderId="3" xfId="5" applyFont="1" applyBorder="1" applyAlignment="1">
      <alignment horizontal="center"/>
    </xf>
    <xf numFmtId="1" fontId="23" fillId="0" borderId="3" xfId="5" applyNumberFormat="1" applyFont="1" applyBorder="1" applyAlignment="1">
      <alignment horizontal="center"/>
    </xf>
    <xf numFmtId="0" fontId="23" fillId="3" borderId="3" xfId="5" applyFont="1" applyFill="1" applyBorder="1" applyAlignment="1">
      <alignment horizontal="center"/>
    </xf>
    <xf numFmtId="10" fontId="23" fillId="0" borderId="21" xfId="5" applyNumberFormat="1" applyFont="1" applyBorder="1" applyAlignment="1">
      <alignment horizontal="center"/>
    </xf>
    <xf numFmtId="0" fontId="6" fillId="0" borderId="0" xfId="5" applyFont="1" applyAlignment="1">
      <alignment horizontal="center"/>
    </xf>
    <xf numFmtId="10" fontId="23" fillId="3" borderId="8" xfId="5" applyNumberFormat="1" applyFont="1" applyFill="1" applyBorder="1" applyAlignment="1">
      <alignment horizontal="center"/>
    </xf>
    <xf numFmtId="0" fontId="2" fillId="0" borderId="5" xfId="5" applyBorder="1"/>
    <xf numFmtId="0" fontId="13" fillId="0" borderId="0" xfId="5" applyFont="1" applyAlignment="1">
      <alignment horizontal="center"/>
    </xf>
    <xf numFmtId="0" fontId="2" fillId="0" borderId="6" xfId="5" applyBorder="1"/>
    <xf numFmtId="10" fontId="23" fillId="0" borderId="8" xfId="5" applyNumberFormat="1" applyFont="1" applyBorder="1" applyAlignment="1">
      <alignment horizontal="center"/>
    </xf>
    <xf numFmtId="0" fontId="3" fillId="0" borderId="0" xfId="5" applyFont="1"/>
    <xf numFmtId="0" fontId="7" fillId="0" borderId="0" xfId="5" applyFont="1"/>
    <xf numFmtId="0" fontId="2" fillId="0" borderId="13" xfId="5" applyBorder="1"/>
    <xf numFmtId="0" fontId="13" fillId="0" borderId="12" xfId="5" applyFont="1" applyBorder="1" applyAlignment="1">
      <alignment horizontal="center"/>
    </xf>
    <xf numFmtId="0" fontId="2" fillId="0" borderId="15" xfId="5" applyBorder="1"/>
    <xf numFmtId="0" fontId="5" fillId="0" borderId="0" xfId="5" applyFont="1" applyAlignment="1">
      <alignment horizontal="center"/>
    </xf>
    <xf numFmtId="1" fontId="5" fillId="0" borderId="0" xfId="5" applyNumberFormat="1" applyFont="1" applyAlignment="1">
      <alignment horizontal="center"/>
    </xf>
    <xf numFmtId="10" fontId="7" fillId="0" borderId="0" xfId="5" applyNumberFormat="1" applyFont="1" applyAlignment="1">
      <alignment horizontal="center"/>
    </xf>
    <xf numFmtId="1" fontId="7" fillId="0" borderId="0" xfId="5" applyNumberFormat="1" applyFont="1" applyAlignment="1">
      <alignment horizontal="center"/>
    </xf>
    <xf numFmtId="0" fontId="9" fillId="3" borderId="0" xfId="5" applyFont="1" applyFill="1"/>
    <xf numFmtId="0" fontId="2" fillId="3" borderId="0" xfId="5" applyFill="1"/>
    <xf numFmtId="0" fontId="9" fillId="0" borderId="2" xfId="5" applyFont="1" applyBorder="1" applyAlignment="1">
      <alignment horizontal="center"/>
    </xf>
    <xf numFmtId="0" fontId="5" fillId="0" borderId="26" xfId="5" applyFont="1" applyBorder="1" applyAlignment="1">
      <alignment horizontal="center"/>
    </xf>
    <xf numFmtId="0" fontId="5" fillId="0" borderId="27" xfId="5" applyFont="1" applyBorder="1" applyAlignment="1">
      <alignment horizontal="center"/>
    </xf>
    <xf numFmtId="10" fontId="5" fillId="0" borderId="28" xfId="5" applyNumberFormat="1" applyFont="1" applyBorder="1" applyAlignment="1">
      <alignment horizontal="center"/>
    </xf>
    <xf numFmtId="0" fontId="24" fillId="0" borderId="23" xfId="5" applyFont="1" applyBorder="1" applyAlignment="1">
      <alignment horizontal="center"/>
    </xf>
    <xf numFmtId="0" fontId="4" fillId="0" borderId="11" xfId="5" applyFont="1" applyBorder="1" applyAlignment="1">
      <alignment horizontal="center"/>
    </xf>
    <xf numFmtId="0" fontId="4" fillId="0" borderId="3" xfId="5" applyFont="1" applyBorder="1" applyAlignment="1">
      <alignment horizontal="center"/>
    </xf>
    <xf numFmtId="1" fontId="5" fillId="0" borderId="3" xfId="5" applyNumberFormat="1" applyFont="1" applyBorder="1" applyAlignment="1">
      <alignment horizontal="center"/>
    </xf>
    <xf numFmtId="0" fontId="5" fillId="3" borderId="3" xfId="5" applyFont="1" applyFill="1" applyBorder="1" applyAlignment="1">
      <alignment horizontal="center"/>
    </xf>
    <xf numFmtId="10" fontId="5" fillId="0" borderId="21" xfId="5" applyNumberFormat="1" applyFont="1" applyBorder="1" applyAlignment="1">
      <alignment horizontal="center"/>
    </xf>
    <xf numFmtId="0" fontId="24" fillId="0" borderId="4" xfId="5" applyFont="1" applyBorder="1" applyAlignment="1">
      <alignment horizontal="center"/>
    </xf>
    <xf numFmtId="10" fontId="5" fillId="3" borderId="8" xfId="5" applyNumberFormat="1" applyFont="1" applyFill="1" applyBorder="1" applyAlignment="1">
      <alignment horizontal="center"/>
    </xf>
    <xf numFmtId="10" fontId="5" fillId="0" borderId="8" xfId="5" applyNumberFormat="1" applyFont="1" applyBorder="1" applyAlignment="1">
      <alignment horizontal="center"/>
    </xf>
    <xf numFmtId="0" fontId="7" fillId="0" borderId="1" xfId="5" applyFont="1" applyBorder="1" applyAlignment="1">
      <alignment horizontal="center"/>
    </xf>
    <xf numFmtId="0" fontId="11" fillId="0" borderId="1" xfId="5" applyFont="1" applyBorder="1" applyAlignment="1">
      <alignment horizontal="center"/>
    </xf>
    <xf numFmtId="0" fontId="3" fillId="0" borderId="1" xfId="5" applyFont="1" applyBorder="1"/>
    <xf numFmtId="0" fontId="2" fillId="0" borderId="1" xfId="5" applyBorder="1"/>
    <xf numFmtId="0" fontId="2" fillId="0" borderId="12" xfId="5" applyBorder="1"/>
    <xf numFmtId="0" fontId="7" fillId="3" borderId="0" xfId="5" applyFont="1" applyFill="1" applyAlignment="1">
      <alignment horizontal="center"/>
    </xf>
    <xf numFmtId="0" fontId="24" fillId="0" borderId="22" xfId="5" applyFont="1" applyBorder="1" applyAlignment="1">
      <alignment horizontal="center"/>
    </xf>
    <xf numFmtId="10" fontId="5" fillId="3" borderId="17" xfId="5" applyNumberFormat="1" applyFont="1" applyFill="1" applyBorder="1" applyAlignment="1">
      <alignment horizontal="center"/>
    </xf>
    <xf numFmtId="14" fontId="7" fillId="0" borderId="0" xfId="6" applyNumberFormat="1" applyFont="1" applyAlignment="1">
      <alignment horizontal="center"/>
    </xf>
    <xf numFmtId="0" fontId="7" fillId="0" borderId="3" xfId="5" applyFont="1" applyBorder="1" applyAlignment="1">
      <alignment horizontal="center"/>
    </xf>
    <xf numFmtId="1" fontId="7" fillId="0" borderId="1" xfId="5" applyNumberFormat="1" applyFont="1" applyBorder="1" applyAlignment="1">
      <alignment horizontal="center"/>
    </xf>
    <xf numFmtId="0" fontId="26" fillId="3" borderId="24" xfId="5" applyFont="1" applyFill="1" applyBorder="1" applyAlignment="1" applyProtection="1">
      <alignment horizontal="left"/>
      <protection locked="0"/>
    </xf>
    <xf numFmtId="0" fontId="26" fillId="3" borderId="4" xfId="5" applyFont="1" applyFill="1" applyBorder="1" applyAlignment="1" applyProtection="1">
      <alignment horizontal="center"/>
      <protection locked="0"/>
    </xf>
    <xf numFmtId="0" fontId="9" fillId="3" borderId="1" xfId="5" applyFont="1" applyFill="1" applyBorder="1" applyAlignment="1">
      <alignment horizontal="center"/>
    </xf>
    <xf numFmtId="0" fontId="4" fillId="0" borderId="1" xfId="5" applyFont="1" applyBorder="1" applyAlignment="1" applyProtection="1">
      <alignment horizontal="center"/>
      <protection locked="0"/>
    </xf>
    <xf numFmtId="0" fontId="26" fillId="0" borderId="1" xfId="5" applyFont="1" applyBorder="1" applyAlignment="1" applyProtection="1">
      <alignment horizontal="center"/>
      <protection locked="0"/>
    </xf>
    <xf numFmtId="0" fontId="3" fillId="3" borderId="0" xfId="5" applyFont="1" applyFill="1" applyAlignment="1">
      <alignment horizontal="center"/>
    </xf>
    <xf numFmtId="1" fontId="7" fillId="3" borderId="0" xfId="5" applyNumberFormat="1" applyFont="1" applyFill="1" applyAlignment="1">
      <alignment horizontal="center"/>
    </xf>
    <xf numFmtId="10" fontId="7" fillId="3" borderId="0" xfId="5" applyNumberFormat="1" applyFont="1" applyFill="1" applyAlignment="1">
      <alignment horizontal="center"/>
    </xf>
    <xf numFmtId="0" fontId="26" fillId="3" borderId="1" xfId="5" applyFont="1" applyFill="1" applyBorder="1" applyAlignment="1" applyProtection="1">
      <alignment horizontal="left"/>
      <protection locked="0"/>
    </xf>
    <xf numFmtId="0" fontId="26" fillId="3" borderId="1" xfId="5" applyFont="1" applyFill="1" applyBorder="1" applyAlignment="1" applyProtection="1">
      <alignment horizontal="center"/>
      <protection locked="0"/>
    </xf>
    <xf numFmtId="0" fontId="11" fillId="2" borderId="0" xfId="5" applyFont="1" applyFill="1" applyAlignment="1">
      <alignment horizontal="center"/>
    </xf>
    <xf numFmtId="0" fontId="20" fillId="0" borderId="1" xfId="5" applyFont="1" applyBorder="1"/>
    <xf numFmtId="0" fontId="20" fillId="0" borderId="1" xfId="5" applyFont="1" applyBorder="1" applyAlignment="1">
      <alignment horizontal="center"/>
    </xf>
    <xf numFmtId="0" fontId="2" fillId="0" borderId="0" xfId="5" applyAlignment="1">
      <alignment horizontal="center"/>
    </xf>
    <xf numFmtId="0" fontId="27" fillId="0" borderId="0" xfId="5" applyFont="1"/>
    <xf numFmtId="0" fontId="28" fillId="0" borderId="0" xfId="5" applyFont="1"/>
    <xf numFmtId="0" fontId="27" fillId="0" borderId="0" xfId="5" applyFont="1" applyAlignment="1">
      <alignment horizontal="center"/>
    </xf>
    <xf numFmtId="0" fontId="13" fillId="0" borderId="1" xfId="5" applyFont="1" applyBorder="1" applyAlignment="1">
      <alignment horizontal="center"/>
    </xf>
    <xf numFmtId="0" fontId="11" fillId="0" borderId="2" xfId="5" applyFont="1" applyBorder="1"/>
    <xf numFmtId="0" fontId="11" fillId="0" borderId="18" xfId="5" applyFont="1" applyBorder="1"/>
    <xf numFmtId="0" fontId="11" fillId="0" borderId="16" xfId="5" applyFont="1" applyBorder="1"/>
    <xf numFmtId="0" fontId="11" fillId="0" borderId="17" xfId="5" applyFont="1" applyBorder="1"/>
    <xf numFmtId="0" fontId="11" fillId="0" borderId="19" xfId="5" applyFont="1" applyBorder="1"/>
    <xf numFmtId="10" fontId="23" fillId="0" borderId="17" xfId="5" applyNumberFormat="1" applyFont="1" applyBorder="1" applyAlignment="1">
      <alignment horizontal="center"/>
    </xf>
    <xf numFmtId="0" fontId="20" fillId="0" borderId="0" xfId="5" applyFont="1"/>
    <xf numFmtId="0" fontId="20" fillId="0" borderId="0" xfId="5" applyFont="1" applyAlignment="1">
      <alignment horizontal="center"/>
    </xf>
    <xf numFmtId="0" fontId="21" fillId="0" borderId="0" xfId="5" applyFont="1" applyAlignment="1">
      <alignment horizontal="center"/>
    </xf>
    <xf numFmtId="0" fontId="20" fillId="0" borderId="29" xfId="5" applyFont="1" applyBorder="1" applyAlignment="1">
      <alignment horizontal="center"/>
    </xf>
    <xf numFmtId="0" fontId="18" fillId="3" borderId="0" xfId="5" applyFont="1" applyFill="1"/>
    <xf numFmtId="0" fontId="11" fillId="3" borderId="0" xfId="5" applyFont="1" applyFill="1" applyAlignment="1">
      <alignment horizontal="center"/>
    </xf>
    <xf numFmtId="0" fontId="3" fillId="3" borderId="0" xfId="5" applyFont="1" applyFill="1"/>
    <xf numFmtId="0" fontId="5" fillId="3" borderId="0" xfId="5" applyFont="1" applyFill="1"/>
    <xf numFmtId="10" fontId="5" fillId="0" borderId="17" xfId="5" applyNumberFormat="1" applyFont="1" applyBorder="1" applyAlignment="1">
      <alignment horizontal="center"/>
    </xf>
    <xf numFmtId="10" fontId="5" fillId="3" borderId="21" xfId="5" applyNumberFormat="1" applyFont="1" applyFill="1" applyBorder="1" applyAlignment="1">
      <alignment horizontal="center"/>
    </xf>
    <xf numFmtId="0" fontId="9" fillId="2" borderId="3" xfId="5" applyFont="1" applyFill="1" applyBorder="1" applyAlignment="1">
      <alignment horizontal="center"/>
    </xf>
    <xf numFmtId="0" fontId="2" fillId="0" borderId="3" xfId="5" applyBorder="1" applyAlignment="1">
      <alignment horizontal="center"/>
    </xf>
    <xf numFmtId="0" fontId="9" fillId="3" borderId="3" xfId="5" applyFont="1" applyFill="1" applyBorder="1" applyAlignment="1">
      <alignment horizontal="center"/>
    </xf>
    <xf numFmtId="0" fontId="7" fillId="0" borderId="2" xfId="5" applyFont="1" applyBorder="1" applyAlignment="1">
      <alignment horizontal="center"/>
    </xf>
    <xf numFmtId="0" fontId="32" fillId="0" borderId="0" xfId="5" applyFont="1"/>
    <xf numFmtId="0" fontId="13" fillId="0" borderId="31" xfId="5" applyFont="1" applyBorder="1" applyAlignment="1">
      <alignment horizontal="center"/>
    </xf>
    <xf numFmtId="0" fontId="13" fillId="0" borderId="8" xfId="5" applyFont="1" applyBorder="1" applyAlignment="1">
      <alignment horizontal="center"/>
    </xf>
    <xf numFmtId="0" fontId="13" fillId="0" borderId="16" xfId="5" applyFont="1" applyBorder="1" applyAlignment="1">
      <alignment horizontal="center"/>
    </xf>
    <xf numFmtId="0" fontId="13" fillId="0" borderId="17" xfId="5" applyFont="1" applyBorder="1" applyAlignment="1">
      <alignment horizontal="center"/>
    </xf>
    <xf numFmtId="0" fontId="13" fillId="0" borderId="32" xfId="5" applyFont="1" applyBorder="1" applyAlignment="1">
      <alignment horizontal="center"/>
    </xf>
    <xf numFmtId="0" fontId="2" fillId="0" borderId="2" xfId="5" applyBorder="1" applyAlignment="1">
      <alignment horizontal="center"/>
    </xf>
    <xf numFmtId="0" fontId="25" fillId="0" borderId="2" xfId="5" applyFont="1" applyBorder="1" applyAlignment="1" applyProtection="1">
      <alignment horizontal="center"/>
      <protection locked="0"/>
    </xf>
    <xf numFmtId="0" fontId="26" fillId="3" borderId="23" xfId="5" applyFont="1" applyFill="1" applyBorder="1" applyAlignment="1" applyProtection="1">
      <alignment horizontal="center"/>
      <protection locked="0"/>
    </xf>
    <xf numFmtId="0" fontId="26" fillId="3" borderId="30" xfId="5" applyFont="1" applyFill="1" applyBorder="1" applyAlignment="1" applyProtection="1">
      <alignment horizontal="left"/>
      <protection locked="0"/>
    </xf>
    <xf numFmtId="1" fontId="7" fillId="0" borderId="3" xfId="5" applyNumberFormat="1" applyFont="1" applyBorder="1" applyAlignment="1">
      <alignment horizontal="center"/>
    </xf>
    <xf numFmtId="0" fontId="11" fillId="2" borderId="2" xfId="5" applyFont="1" applyFill="1" applyBorder="1" applyAlignment="1">
      <alignment horizontal="center"/>
    </xf>
    <xf numFmtId="0" fontId="21" fillId="0" borderId="3" xfId="5" applyFont="1" applyBorder="1" applyAlignment="1">
      <alignment horizontal="center"/>
    </xf>
    <xf numFmtId="0" fontId="21" fillId="3" borderId="0" xfId="5" applyFont="1" applyFill="1"/>
    <xf numFmtId="0" fontId="7" fillId="0" borderId="0" xfId="5" applyFont="1" applyAlignment="1">
      <alignment horizontal="center"/>
    </xf>
    <xf numFmtId="0" fontId="7" fillId="0" borderId="0" xfId="5" applyFont="1" applyAlignment="1">
      <alignment horizontal="center"/>
    </xf>
    <xf numFmtId="0" fontId="2" fillId="5" borderId="0" xfId="5" applyFill="1"/>
    <xf numFmtId="0" fontId="36" fillId="5" borderId="0" xfId="5" applyFont="1" applyFill="1"/>
    <xf numFmtId="0" fontId="13" fillId="3" borderId="32" xfId="5" applyFont="1" applyFill="1" applyBorder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13" fillId="3" borderId="31" xfId="5" applyFont="1" applyFill="1" applyBorder="1" applyAlignment="1">
      <alignment horizontal="center"/>
    </xf>
    <xf numFmtId="0" fontId="13" fillId="3" borderId="8" xfId="5" applyFont="1" applyFill="1" applyBorder="1" applyAlignment="1">
      <alignment horizontal="center"/>
    </xf>
    <xf numFmtId="0" fontId="13" fillId="3" borderId="4" xfId="5" applyFont="1" applyFill="1" applyBorder="1" applyAlignment="1">
      <alignment horizontal="center"/>
    </xf>
    <xf numFmtId="0" fontId="13" fillId="3" borderId="22" xfId="5" applyFont="1" applyFill="1" applyBorder="1" applyAlignment="1">
      <alignment horizontal="center"/>
    </xf>
    <xf numFmtId="0" fontId="13" fillId="3" borderId="16" xfId="5" applyFont="1" applyFill="1" applyBorder="1" applyAlignment="1">
      <alignment horizontal="center"/>
    </xf>
    <xf numFmtId="0" fontId="13" fillId="3" borderId="17" xfId="5" applyFont="1" applyFill="1" applyBorder="1" applyAlignment="1">
      <alignment horizontal="center"/>
    </xf>
    <xf numFmtId="0" fontId="2" fillId="6" borderId="0" xfId="5" applyFill="1"/>
    <xf numFmtId="0" fontId="34" fillId="6" borderId="0" xfId="5" applyFont="1" applyFill="1"/>
    <xf numFmtId="0" fontId="2" fillId="6" borderId="0" xfId="5" applyFill="1" applyAlignment="1">
      <alignment horizontal="center" vertical="center"/>
    </xf>
    <xf numFmtId="0" fontId="2" fillId="6" borderId="6" xfId="5" applyFill="1" applyBorder="1"/>
    <xf numFmtId="0" fontId="17" fillId="3" borderId="0" xfId="5" applyFont="1" applyFill="1" applyBorder="1" applyAlignment="1"/>
    <xf numFmtId="0" fontId="29" fillId="7" borderId="1" xfId="5" applyFont="1" applyFill="1" applyBorder="1" applyAlignment="1">
      <alignment horizontal="center"/>
    </xf>
    <xf numFmtId="0" fontId="24" fillId="3" borderId="23" xfId="5" applyFont="1" applyFill="1" applyBorder="1" applyAlignment="1">
      <alignment horizontal="center"/>
    </xf>
    <xf numFmtId="0" fontId="4" fillId="3" borderId="11" xfId="5" applyFont="1" applyFill="1" applyBorder="1" applyAlignment="1">
      <alignment horizontal="center"/>
    </xf>
    <xf numFmtId="0" fontId="4" fillId="3" borderId="3" xfId="5" applyFont="1" applyFill="1" applyBorder="1" applyAlignment="1">
      <alignment horizontal="center"/>
    </xf>
    <xf numFmtId="1" fontId="5" fillId="3" borderId="3" xfId="5" applyNumberFormat="1" applyFont="1" applyFill="1" applyBorder="1" applyAlignment="1">
      <alignment horizontal="center"/>
    </xf>
    <xf numFmtId="0" fontId="24" fillId="3" borderId="4" xfId="5" applyFont="1" applyFill="1" applyBorder="1" applyAlignment="1">
      <alignment horizontal="center"/>
    </xf>
    <xf numFmtId="0" fontId="24" fillId="0" borderId="0" xfId="5" applyFont="1" applyAlignment="1">
      <alignment horizontal="right"/>
    </xf>
    <xf numFmtId="0" fontId="24" fillId="0" borderId="0" xfId="5" applyFont="1" applyAlignment="1">
      <alignment horizontal="left"/>
    </xf>
    <xf numFmtId="0" fontId="13" fillId="0" borderId="0" xfId="5" applyFont="1" applyAlignment="1">
      <alignment horizontal="left"/>
    </xf>
    <xf numFmtId="0" fontId="13" fillId="0" borderId="0" xfId="5" applyFont="1" applyAlignment="1">
      <alignment horizontal="right"/>
    </xf>
    <xf numFmtId="0" fontId="29" fillId="8" borderId="1" xfId="5" applyFont="1" applyFill="1" applyBorder="1" applyAlignment="1">
      <alignment horizontal="center"/>
    </xf>
    <xf numFmtId="0" fontId="29" fillId="4" borderId="1" xfId="5" applyFont="1" applyFill="1" applyBorder="1" applyAlignment="1">
      <alignment horizontal="center"/>
    </xf>
    <xf numFmtId="0" fontId="4" fillId="0" borderId="1" xfId="5" applyFont="1" applyBorder="1"/>
    <xf numFmtId="0" fontId="29" fillId="9" borderId="1" xfId="5" applyFont="1" applyFill="1" applyBorder="1" applyAlignment="1">
      <alignment horizontal="center"/>
    </xf>
    <xf numFmtId="0" fontId="20" fillId="0" borderId="1" xfId="5" applyFont="1" applyBorder="1" applyAlignment="1">
      <alignment horizontal="left"/>
    </xf>
    <xf numFmtId="0" fontId="20" fillId="0" borderId="1" xfId="5" applyFont="1" applyBorder="1" applyAlignment="1"/>
    <xf numFmtId="0" fontId="5" fillId="0" borderId="1" xfId="5" applyFont="1" applyBorder="1" applyAlignment="1">
      <alignment horizontal="center"/>
    </xf>
    <xf numFmtId="0" fontId="9" fillId="0" borderId="1" xfId="5" applyFont="1" applyBorder="1" applyAlignment="1">
      <alignment horizontal="center"/>
    </xf>
    <xf numFmtId="165" fontId="31" fillId="0" borderId="0" xfId="5" applyNumberFormat="1" applyFont="1" applyAlignment="1">
      <alignment horizontal="center"/>
    </xf>
    <xf numFmtId="0" fontId="35" fillId="3" borderId="20" xfId="5" applyFont="1" applyFill="1" applyBorder="1" applyAlignment="1">
      <alignment horizontal="center"/>
    </xf>
    <xf numFmtId="0" fontId="35" fillId="3" borderId="14" xfId="5" applyFont="1" applyFill="1" applyBorder="1" applyAlignment="1">
      <alignment horizontal="center"/>
    </xf>
    <xf numFmtId="165" fontId="9" fillId="0" borderId="20" xfId="5" applyNumberFormat="1" applyFont="1" applyBorder="1" applyAlignment="1">
      <alignment horizontal="center"/>
    </xf>
    <xf numFmtId="165" fontId="9" fillId="0" borderId="14" xfId="5" applyNumberFormat="1" applyFont="1" applyBorder="1" applyAlignment="1">
      <alignment horizontal="center"/>
    </xf>
    <xf numFmtId="0" fontId="11" fillId="6" borderId="0" xfId="5" applyFont="1" applyFill="1" applyAlignment="1">
      <alignment horizontal="center"/>
    </xf>
    <xf numFmtId="0" fontId="11" fillId="6" borderId="6" xfId="5" applyFont="1" applyFill="1" applyBorder="1" applyAlignment="1">
      <alignment horizontal="center"/>
    </xf>
    <xf numFmtId="0" fontId="30" fillId="0" borderId="0" xfId="5" applyFont="1" applyAlignment="1">
      <alignment horizontal="center"/>
    </xf>
    <xf numFmtId="0" fontId="11" fillId="0" borderId="20" xfId="5" applyFont="1" applyBorder="1" applyAlignment="1">
      <alignment horizontal="center" vertical="center"/>
    </xf>
    <xf numFmtId="0" fontId="11" fillId="0" borderId="14" xfId="5" applyFont="1" applyBorder="1" applyAlignment="1">
      <alignment horizontal="center" vertical="center"/>
    </xf>
    <xf numFmtId="0" fontId="11" fillId="0" borderId="10" xfId="5" applyFont="1" applyBorder="1" applyAlignment="1">
      <alignment horizontal="center" vertical="center"/>
    </xf>
    <xf numFmtId="0" fontId="11" fillId="0" borderId="9" xfId="5" applyFont="1" applyBorder="1" applyAlignment="1">
      <alignment horizontal="center" vertical="center"/>
    </xf>
    <xf numFmtId="0" fontId="11" fillId="0" borderId="13" xfId="5" applyFont="1" applyBorder="1" applyAlignment="1">
      <alignment horizontal="center" vertical="center"/>
    </xf>
    <xf numFmtId="0" fontId="11" fillId="0" borderId="15" xfId="5" applyFont="1" applyBorder="1" applyAlignment="1">
      <alignment horizontal="center" vertical="center"/>
    </xf>
    <xf numFmtId="0" fontId="11" fillId="3" borderId="20" xfId="5" applyFont="1" applyFill="1" applyBorder="1" applyAlignment="1">
      <alignment horizontal="center" vertical="center"/>
    </xf>
    <xf numFmtId="0" fontId="11" fillId="3" borderId="14" xfId="5" applyFont="1" applyFill="1" applyBorder="1" applyAlignment="1">
      <alignment horizontal="center" vertical="center"/>
    </xf>
    <xf numFmtId="165" fontId="9" fillId="3" borderId="20" xfId="5" applyNumberFormat="1" applyFont="1" applyFill="1" applyBorder="1" applyAlignment="1">
      <alignment horizontal="center"/>
    </xf>
    <xf numFmtId="165" fontId="9" fillId="3" borderId="14" xfId="5" applyNumberFormat="1" applyFont="1" applyFill="1" applyBorder="1" applyAlignment="1">
      <alignment horizontal="center"/>
    </xf>
    <xf numFmtId="0" fontId="11" fillId="3" borderId="10" xfId="5" applyFont="1" applyFill="1" applyBorder="1" applyAlignment="1">
      <alignment horizontal="center" vertical="center"/>
    </xf>
    <xf numFmtId="0" fontId="11" fillId="3" borderId="9" xfId="5" applyFont="1" applyFill="1" applyBorder="1" applyAlignment="1">
      <alignment horizontal="center" vertical="center"/>
    </xf>
    <xf numFmtId="0" fontId="11" fillId="3" borderId="5" xfId="5" applyFont="1" applyFill="1" applyBorder="1" applyAlignment="1">
      <alignment horizontal="center" vertical="center"/>
    </xf>
    <xf numFmtId="0" fontId="11" fillId="3" borderId="6" xfId="5" applyFont="1" applyFill="1" applyBorder="1" applyAlignment="1">
      <alignment horizontal="center" vertical="center"/>
    </xf>
    <xf numFmtId="0" fontId="11" fillId="3" borderId="13" xfId="5" applyFont="1" applyFill="1" applyBorder="1" applyAlignment="1">
      <alignment horizontal="center" vertical="center"/>
    </xf>
    <xf numFmtId="0" fontId="11" fillId="3" borderId="15" xfId="5" applyFont="1" applyFill="1" applyBorder="1" applyAlignment="1">
      <alignment horizontal="center" vertical="center"/>
    </xf>
    <xf numFmtId="0" fontId="30" fillId="6" borderId="10" xfId="5" applyFont="1" applyFill="1" applyBorder="1" applyAlignment="1">
      <alignment horizontal="center" vertical="center"/>
    </xf>
    <xf numFmtId="0" fontId="30" fillId="6" borderId="7" xfId="5" applyFont="1" applyFill="1" applyBorder="1" applyAlignment="1">
      <alignment horizontal="center" vertical="center"/>
    </xf>
    <xf numFmtId="0" fontId="30" fillId="6" borderId="9" xfId="5" applyFont="1" applyFill="1" applyBorder="1" applyAlignment="1">
      <alignment horizontal="center" vertical="center"/>
    </xf>
    <xf numFmtId="0" fontId="14" fillId="0" borderId="0" xfId="5" applyFont="1" applyAlignment="1">
      <alignment horizontal="center"/>
    </xf>
    <xf numFmtId="0" fontId="37" fillId="6" borderId="20" xfId="5" applyFont="1" applyFill="1" applyBorder="1" applyAlignment="1">
      <alignment horizontal="center"/>
    </xf>
    <xf numFmtId="0" fontId="37" fillId="6" borderId="25" xfId="5" applyFont="1" applyFill="1" applyBorder="1" applyAlignment="1">
      <alignment horizontal="center"/>
    </xf>
    <xf numFmtId="0" fontId="37" fillId="6" borderId="14" xfId="5" applyFont="1" applyFill="1" applyBorder="1" applyAlignment="1">
      <alignment horizontal="center"/>
    </xf>
    <xf numFmtId="165" fontId="31" fillId="6" borderId="20" xfId="5" applyNumberFormat="1" applyFont="1" applyFill="1" applyBorder="1" applyAlignment="1">
      <alignment horizontal="center"/>
    </xf>
    <xf numFmtId="165" fontId="31" fillId="6" borderId="25" xfId="5" applyNumberFormat="1" applyFont="1" applyFill="1" applyBorder="1" applyAlignment="1">
      <alignment horizontal="center"/>
    </xf>
    <xf numFmtId="165" fontId="31" fillId="6" borderId="14" xfId="5" applyNumberFormat="1" applyFont="1" applyFill="1" applyBorder="1" applyAlignment="1">
      <alignment horizontal="center"/>
    </xf>
    <xf numFmtId="0" fontId="40" fillId="6" borderId="20" xfId="5" applyFont="1" applyFill="1" applyBorder="1" applyAlignment="1">
      <alignment horizontal="center"/>
    </xf>
    <xf numFmtId="0" fontId="40" fillId="6" borderId="25" xfId="5" applyFont="1" applyFill="1" applyBorder="1" applyAlignment="1">
      <alignment horizontal="center"/>
    </xf>
    <xf numFmtId="0" fontId="40" fillId="6" borderId="14" xfId="5" applyFont="1" applyFill="1" applyBorder="1" applyAlignment="1">
      <alignment horizontal="center"/>
    </xf>
    <xf numFmtId="14" fontId="30" fillId="6" borderId="20" xfId="6" applyNumberFormat="1" applyFont="1" applyFill="1" applyBorder="1" applyAlignment="1">
      <alignment horizontal="center"/>
    </xf>
    <xf numFmtId="14" fontId="30" fillId="6" borderId="25" xfId="6" applyNumberFormat="1" applyFont="1" applyFill="1" applyBorder="1" applyAlignment="1">
      <alignment horizontal="center"/>
    </xf>
    <xf numFmtId="14" fontId="30" fillId="6" borderId="14" xfId="6" applyNumberFormat="1" applyFont="1" applyFill="1" applyBorder="1" applyAlignment="1">
      <alignment horizontal="center"/>
    </xf>
    <xf numFmtId="0" fontId="39" fillId="6" borderId="20" xfId="5" applyFont="1" applyFill="1" applyBorder="1" applyAlignment="1">
      <alignment horizontal="center"/>
    </xf>
    <xf numFmtId="0" fontId="39" fillId="6" borderId="25" xfId="5" applyFont="1" applyFill="1" applyBorder="1" applyAlignment="1">
      <alignment horizontal="center"/>
    </xf>
    <xf numFmtId="0" fontId="39" fillId="6" borderId="14" xfId="5" applyFont="1" applyFill="1" applyBorder="1" applyAlignment="1">
      <alignment horizontal="center"/>
    </xf>
    <xf numFmtId="0" fontId="38" fillId="6" borderId="10" xfId="5" applyFont="1" applyFill="1" applyBorder="1" applyAlignment="1">
      <alignment horizontal="center"/>
    </xf>
    <xf numFmtId="0" fontId="38" fillId="6" borderId="7" xfId="5" applyFont="1" applyFill="1" applyBorder="1" applyAlignment="1">
      <alignment horizontal="center"/>
    </xf>
    <xf numFmtId="0" fontId="38" fillId="6" borderId="9" xfId="5" applyFont="1" applyFill="1" applyBorder="1" applyAlignment="1">
      <alignment horizontal="center"/>
    </xf>
    <xf numFmtId="0" fontId="38" fillId="6" borderId="13" xfId="5" applyFont="1" applyFill="1" applyBorder="1" applyAlignment="1">
      <alignment horizontal="center"/>
    </xf>
    <xf numFmtId="0" fontId="38" fillId="6" borderId="12" xfId="5" applyFont="1" applyFill="1" applyBorder="1" applyAlignment="1">
      <alignment horizontal="center"/>
    </xf>
    <xf numFmtId="0" fontId="38" fillId="6" borderId="15" xfId="5" applyFont="1" applyFill="1" applyBorder="1" applyAlignment="1">
      <alignment horizontal="center"/>
    </xf>
    <xf numFmtId="0" fontId="30" fillId="6" borderId="5" xfId="5" applyFont="1" applyFill="1" applyBorder="1" applyAlignment="1">
      <alignment horizontal="center"/>
    </xf>
    <xf numFmtId="0" fontId="30" fillId="6" borderId="0" xfId="5" applyFont="1" applyFill="1" applyBorder="1" applyAlignment="1">
      <alignment horizontal="center"/>
    </xf>
    <xf numFmtId="0" fontId="30" fillId="6" borderId="10" xfId="5" applyFont="1" applyFill="1" applyBorder="1" applyAlignment="1">
      <alignment horizontal="center"/>
    </xf>
    <xf numFmtId="0" fontId="30" fillId="6" borderId="7" xfId="5" applyFont="1" applyFill="1" applyBorder="1" applyAlignment="1">
      <alignment horizontal="center"/>
    </xf>
    <xf numFmtId="0" fontId="30" fillId="6" borderId="9" xfId="5" applyFont="1" applyFill="1" applyBorder="1" applyAlignment="1">
      <alignment horizontal="center"/>
    </xf>
    <xf numFmtId="0" fontId="37" fillId="10" borderId="20" xfId="5" applyFont="1" applyFill="1" applyBorder="1" applyAlignment="1">
      <alignment horizontal="center"/>
    </xf>
    <xf numFmtId="0" fontId="37" fillId="10" borderId="25" xfId="5" applyFont="1" applyFill="1" applyBorder="1" applyAlignment="1">
      <alignment horizontal="center"/>
    </xf>
    <xf numFmtId="0" fontId="42" fillId="0" borderId="0" xfId="5" applyFont="1" applyAlignment="1">
      <alignment horizontal="center"/>
    </xf>
    <xf numFmtId="0" fontId="41" fillId="0" borderId="0" xfId="5" applyFont="1" applyAlignment="1">
      <alignment horizontal="center"/>
    </xf>
  </cellXfs>
  <cellStyles count="9">
    <cellStyle name="Euro" xfId="1" xr:uid="{00000000-0005-0000-0000-000000000000}"/>
    <cellStyle name="Normal" xfId="0" builtinId="0"/>
    <cellStyle name="Normal 2" xfId="2" xr:uid="{00000000-0005-0000-0000-000002000000}"/>
    <cellStyle name="Normal 2 2" xfId="5" xr:uid="{00000000-0005-0000-0000-000003000000}"/>
    <cellStyle name="Normal 2 3" xfId="7" xr:uid="{B1AA5990-91DA-439A-B2E0-03C6C3C32363}"/>
    <cellStyle name="Normal 3" xfId="3" xr:uid="{00000000-0005-0000-0000-000004000000}"/>
    <cellStyle name="Normal 4" xfId="4" xr:uid="{00000000-0005-0000-0000-000005000000}"/>
    <cellStyle name="Normal 5" xfId="8" xr:uid="{EE480032-D839-47B2-B8AB-E265D82B7655}"/>
    <cellStyle name="Normal_CAMP 00-01 2" xfId="6" xr:uid="{00000000-0005-0000-0000-000007000000}"/>
  </cellStyles>
  <dxfs count="31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660033"/>
      <color rgb="FF990033"/>
      <color rgb="FF99CCFF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jp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13" Type="http://schemas.openxmlformats.org/officeDocument/2006/relationships/image" Target="../media/image14.png"/><Relationship Id="rId3" Type="http://schemas.openxmlformats.org/officeDocument/2006/relationships/image" Target="../media/image12.png"/><Relationship Id="rId7" Type="http://schemas.openxmlformats.org/officeDocument/2006/relationships/image" Target="../media/image3.png"/><Relationship Id="rId12" Type="http://schemas.openxmlformats.org/officeDocument/2006/relationships/image" Target="../media/image16.png"/><Relationship Id="rId2" Type="http://schemas.openxmlformats.org/officeDocument/2006/relationships/image" Target="../media/image9.png"/><Relationship Id="rId1" Type="http://schemas.openxmlformats.org/officeDocument/2006/relationships/image" Target="../media/image13.png"/><Relationship Id="rId6" Type="http://schemas.openxmlformats.org/officeDocument/2006/relationships/image" Target="../media/image15.png"/><Relationship Id="rId11" Type="http://schemas.openxmlformats.org/officeDocument/2006/relationships/image" Target="../media/image5.png"/><Relationship Id="rId5" Type="http://schemas.openxmlformats.org/officeDocument/2006/relationships/image" Target="../media/image6.png"/><Relationship Id="rId10" Type="http://schemas.openxmlformats.org/officeDocument/2006/relationships/image" Target="../media/image2.png"/><Relationship Id="rId4" Type="http://schemas.openxmlformats.org/officeDocument/2006/relationships/image" Target="../media/image4.jpg"/><Relationship Id="rId9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13" Type="http://schemas.openxmlformats.org/officeDocument/2006/relationships/image" Target="../media/image13.png"/><Relationship Id="rId3" Type="http://schemas.openxmlformats.org/officeDocument/2006/relationships/image" Target="../media/image4.jpg"/><Relationship Id="rId7" Type="http://schemas.openxmlformats.org/officeDocument/2006/relationships/image" Target="../media/image10.png"/><Relationship Id="rId12" Type="http://schemas.openxmlformats.org/officeDocument/2006/relationships/image" Target="../media/image16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15.png"/><Relationship Id="rId11" Type="http://schemas.openxmlformats.org/officeDocument/2006/relationships/image" Target="../media/image14.png"/><Relationship Id="rId5" Type="http://schemas.openxmlformats.org/officeDocument/2006/relationships/image" Target="../media/image6.png"/><Relationship Id="rId10" Type="http://schemas.openxmlformats.org/officeDocument/2006/relationships/image" Target="../media/image12.png"/><Relationship Id="rId4" Type="http://schemas.openxmlformats.org/officeDocument/2006/relationships/image" Target="../media/image5.png"/><Relationship Id="rId9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16.png"/><Relationship Id="rId3" Type="http://schemas.openxmlformats.org/officeDocument/2006/relationships/image" Target="../media/image3.png"/><Relationship Id="rId7" Type="http://schemas.openxmlformats.org/officeDocument/2006/relationships/image" Target="../media/image11.png"/><Relationship Id="rId12" Type="http://schemas.openxmlformats.org/officeDocument/2006/relationships/image" Target="../media/image2.png"/><Relationship Id="rId2" Type="http://schemas.openxmlformats.org/officeDocument/2006/relationships/image" Target="../media/image12.png"/><Relationship Id="rId1" Type="http://schemas.openxmlformats.org/officeDocument/2006/relationships/image" Target="../media/image13.png"/><Relationship Id="rId6" Type="http://schemas.openxmlformats.org/officeDocument/2006/relationships/image" Target="../media/image9.png"/><Relationship Id="rId11" Type="http://schemas.openxmlformats.org/officeDocument/2006/relationships/image" Target="../media/image5.png"/><Relationship Id="rId5" Type="http://schemas.openxmlformats.org/officeDocument/2006/relationships/image" Target="../media/image6.png"/><Relationship Id="rId10" Type="http://schemas.openxmlformats.org/officeDocument/2006/relationships/image" Target="../media/image14.png"/><Relationship Id="rId4" Type="http://schemas.openxmlformats.org/officeDocument/2006/relationships/image" Target="../media/image4.jpg"/><Relationship Id="rId9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13" Type="http://schemas.openxmlformats.org/officeDocument/2006/relationships/image" Target="../media/image16.png"/><Relationship Id="rId3" Type="http://schemas.openxmlformats.org/officeDocument/2006/relationships/image" Target="../media/image12.png"/><Relationship Id="rId7" Type="http://schemas.openxmlformats.org/officeDocument/2006/relationships/image" Target="../media/image6.png"/><Relationship Id="rId12" Type="http://schemas.openxmlformats.org/officeDocument/2006/relationships/image" Target="../media/image2.png"/><Relationship Id="rId2" Type="http://schemas.openxmlformats.org/officeDocument/2006/relationships/image" Target="../media/image9.png"/><Relationship Id="rId1" Type="http://schemas.openxmlformats.org/officeDocument/2006/relationships/image" Target="../media/image13.png"/><Relationship Id="rId6" Type="http://schemas.openxmlformats.org/officeDocument/2006/relationships/image" Target="../media/image14.png"/><Relationship Id="rId11" Type="http://schemas.openxmlformats.org/officeDocument/2006/relationships/image" Target="../media/image5.png"/><Relationship Id="rId5" Type="http://schemas.openxmlformats.org/officeDocument/2006/relationships/image" Target="../media/image4.jpg"/><Relationship Id="rId10" Type="http://schemas.openxmlformats.org/officeDocument/2006/relationships/image" Target="../media/image18.png"/><Relationship Id="rId4" Type="http://schemas.openxmlformats.org/officeDocument/2006/relationships/image" Target="../media/image3.png"/><Relationship Id="rId9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13" Type="http://schemas.openxmlformats.org/officeDocument/2006/relationships/image" Target="../media/image16.png"/><Relationship Id="rId3" Type="http://schemas.openxmlformats.org/officeDocument/2006/relationships/image" Target="../media/image15.png"/><Relationship Id="rId7" Type="http://schemas.openxmlformats.org/officeDocument/2006/relationships/image" Target="../media/image10.png"/><Relationship Id="rId12" Type="http://schemas.openxmlformats.org/officeDocument/2006/relationships/image" Target="../media/image5.png"/><Relationship Id="rId2" Type="http://schemas.openxmlformats.org/officeDocument/2006/relationships/image" Target="../media/image6.png"/><Relationship Id="rId1" Type="http://schemas.openxmlformats.org/officeDocument/2006/relationships/image" Target="../media/image3.png"/><Relationship Id="rId6" Type="http://schemas.openxmlformats.org/officeDocument/2006/relationships/image" Target="../media/image9.png"/><Relationship Id="rId11" Type="http://schemas.openxmlformats.org/officeDocument/2006/relationships/image" Target="../media/image2.png"/><Relationship Id="rId5" Type="http://schemas.openxmlformats.org/officeDocument/2006/relationships/image" Target="../media/image4.jpg"/><Relationship Id="rId10" Type="http://schemas.openxmlformats.org/officeDocument/2006/relationships/image" Target="../media/image14.png"/><Relationship Id="rId4" Type="http://schemas.openxmlformats.org/officeDocument/2006/relationships/image" Target="../media/image11.png"/><Relationship Id="rId9" Type="http://schemas.openxmlformats.org/officeDocument/2006/relationships/image" Target="../media/image13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13" Type="http://schemas.openxmlformats.org/officeDocument/2006/relationships/image" Target="../media/image14.png"/><Relationship Id="rId3" Type="http://schemas.openxmlformats.org/officeDocument/2006/relationships/image" Target="../media/image6.png"/><Relationship Id="rId7" Type="http://schemas.openxmlformats.org/officeDocument/2006/relationships/image" Target="../media/image11.png"/><Relationship Id="rId12" Type="http://schemas.openxmlformats.org/officeDocument/2006/relationships/image" Target="../media/image12.png"/><Relationship Id="rId2" Type="http://schemas.openxmlformats.org/officeDocument/2006/relationships/image" Target="../media/image4.jpg"/><Relationship Id="rId1" Type="http://schemas.openxmlformats.org/officeDocument/2006/relationships/image" Target="../media/image9.png"/><Relationship Id="rId6" Type="http://schemas.openxmlformats.org/officeDocument/2006/relationships/image" Target="../media/image3.png"/><Relationship Id="rId11" Type="http://schemas.openxmlformats.org/officeDocument/2006/relationships/image" Target="../media/image13.png"/><Relationship Id="rId5" Type="http://schemas.openxmlformats.org/officeDocument/2006/relationships/image" Target="../media/image15.png"/><Relationship Id="rId10" Type="http://schemas.openxmlformats.org/officeDocument/2006/relationships/image" Target="../media/image16.png"/><Relationship Id="rId4" Type="http://schemas.openxmlformats.org/officeDocument/2006/relationships/image" Target="../media/image10.png"/><Relationship Id="rId9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13" Type="http://schemas.openxmlformats.org/officeDocument/2006/relationships/image" Target="../media/image16.png"/><Relationship Id="rId3" Type="http://schemas.openxmlformats.org/officeDocument/2006/relationships/image" Target="../media/image10.png"/><Relationship Id="rId7" Type="http://schemas.openxmlformats.org/officeDocument/2006/relationships/image" Target="../media/image4.jpg"/><Relationship Id="rId12" Type="http://schemas.openxmlformats.org/officeDocument/2006/relationships/image" Target="../media/image2.png"/><Relationship Id="rId2" Type="http://schemas.openxmlformats.org/officeDocument/2006/relationships/image" Target="../media/image11.png"/><Relationship Id="rId1" Type="http://schemas.openxmlformats.org/officeDocument/2006/relationships/image" Target="../media/image6.png"/><Relationship Id="rId6" Type="http://schemas.openxmlformats.org/officeDocument/2006/relationships/image" Target="../media/image3.png"/><Relationship Id="rId11" Type="http://schemas.openxmlformats.org/officeDocument/2006/relationships/image" Target="../media/image12.png"/><Relationship Id="rId5" Type="http://schemas.openxmlformats.org/officeDocument/2006/relationships/image" Target="../media/image9.png"/><Relationship Id="rId10" Type="http://schemas.openxmlformats.org/officeDocument/2006/relationships/image" Target="../media/image5.png"/><Relationship Id="rId4" Type="http://schemas.openxmlformats.org/officeDocument/2006/relationships/image" Target="../media/image18.png"/><Relationship Id="rId9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73679</xdr:rowOff>
    </xdr:from>
    <xdr:to>
      <xdr:col>12</xdr:col>
      <xdr:colOff>51954</xdr:colOff>
      <xdr:row>10</xdr:row>
      <xdr:rowOff>7677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ABB4BB-0B2C-46AB-AAAD-DD6012D4C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902354"/>
          <a:ext cx="14025129" cy="12770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1645227</xdr:colOff>
      <xdr:row>23</xdr:row>
      <xdr:rowOff>45633</xdr:rowOff>
    </xdr:from>
    <xdr:to>
      <xdr:col>6</xdr:col>
      <xdr:colOff>212147</xdr:colOff>
      <xdr:row>24</xdr:row>
      <xdr:rowOff>139227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5A0B206-81DD-4A5A-9748-F4CDDCDC7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16091" y="6695815"/>
          <a:ext cx="523875" cy="509230"/>
        </a:xfrm>
        <a:prstGeom prst="rect">
          <a:avLst/>
        </a:prstGeom>
      </xdr:spPr>
    </xdr:pic>
    <xdr:clientData/>
  </xdr:twoCellAnchor>
  <xdr:oneCellAnchor>
    <xdr:from>
      <xdr:col>6</xdr:col>
      <xdr:colOff>75335</xdr:colOff>
      <xdr:row>14</xdr:row>
      <xdr:rowOff>129127</xdr:rowOff>
    </xdr:from>
    <xdr:ext cx="295274" cy="340631"/>
    <xdr:pic>
      <xdr:nvPicPr>
        <xdr:cNvPr id="20" name="Imagen 19">
          <a:extLst>
            <a:ext uri="{FF2B5EF4-FFF2-40B4-BE49-F238E27FC236}">
              <a16:creationId xmlns:a16="http://schemas.microsoft.com/office/drawing/2014/main" id="{856EF1D1-BE5D-4ED9-ACC7-3AF20D095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64608" y="3159809"/>
          <a:ext cx="295274" cy="340631"/>
        </a:xfrm>
        <a:prstGeom prst="rect">
          <a:avLst/>
        </a:prstGeom>
      </xdr:spPr>
    </xdr:pic>
    <xdr:clientData/>
  </xdr:oneCellAnchor>
  <xdr:oneCellAnchor>
    <xdr:from>
      <xdr:col>1</xdr:col>
      <xdr:colOff>651165</xdr:colOff>
      <xdr:row>14</xdr:row>
      <xdr:rowOff>88114</xdr:rowOff>
    </xdr:from>
    <xdr:ext cx="333374" cy="492931"/>
    <xdr:pic>
      <xdr:nvPicPr>
        <xdr:cNvPr id="21" name="Imagen 20">
          <a:extLst>
            <a:ext uri="{FF2B5EF4-FFF2-40B4-BE49-F238E27FC236}">
              <a16:creationId xmlns:a16="http://schemas.microsoft.com/office/drawing/2014/main" id="{2F1F37D4-C3C7-4BB8-9FBF-544480AAF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13165" y="3118796"/>
          <a:ext cx="333374" cy="492931"/>
        </a:xfrm>
        <a:prstGeom prst="rect">
          <a:avLst/>
        </a:prstGeom>
      </xdr:spPr>
    </xdr:pic>
    <xdr:clientData/>
  </xdr:oneCellAnchor>
  <xdr:oneCellAnchor>
    <xdr:from>
      <xdr:col>5</xdr:col>
      <xdr:colOff>1683326</xdr:colOff>
      <xdr:row>22</xdr:row>
      <xdr:rowOff>86824</xdr:rowOff>
    </xdr:from>
    <xdr:ext cx="485775" cy="485670"/>
    <xdr:pic>
      <xdr:nvPicPr>
        <xdr:cNvPr id="23" name="Imagen 22">
          <a:extLst>
            <a:ext uri="{FF2B5EF4-FFF2-40B4-BE49-F238E27FC236}">
              <a16:creationId xmlns:a16="http://schemas.microsoft.com/office/drawing/2014/main" id="{8677A8F1-DCE2-49B8-B61C-7B179096C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4190" y="6304051"/>
          <a:ext cx="485775" cy="485670"/>
        </a:xfrm>
        <a:prstGeom prst="rect">
          <a:avLst/>
        </a:prstGeom>
      </xdr:spPr>
    </xdr:pic>
    <xdr:clientData/>
  </xdr:oneCellAnchor>
  <xdr:twoCellAnchor editAs="oneCell">
    <xdr:from>
      <xdr:col>0</xdr:col>
      <xdr:colOff>744683</xdr:colOff>
      <xdr:row>4</xdr:row>
      <xdr:rowOff>0</xdr:rowOff>
    </xdr:from>
    <xdr:to>
      <xdr:col>6</xdr:col>
      <xdr:colOff>450273</xdr:colOff>
      <xdr:row>10</xdr:row>
      <xdr:rowOff>190499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16497D-A3AC-43EE-B4B4-7D085BA91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44683" y="796636"/>
          <a:ext cx="7862454" cy="1212272"/>
        </a:xfrm>
        <a:prstGeom prst="rect">
          <a:avLst/>
        </a:prstGeom>
      </xdr:spPr>
    </xdr:pic>
    <xdr:clientData/>
  </xdr:twoCellAnchor>
  <xdr:twoCellAnchor editAs="oneCell">
    <xdr:from>
      <xdr:col>5</xdr:col>
      <xdr:colOff>1684813</xdr:colOff>
      <xdr:row>24</xdr:row>
      <xdr:rowOff>90451</xdr:rowOff>
    </xdr:from>
    <xdr:to>
      <xdr:col>6</xdr:col>
      <xdr:colOff>138544</xdr:colOff>
      <xdr:row>25</xdr:row>
      <xdr:rowOff>226981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C870065B-EB0F-4DA8-81E0-6C5FD974C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5677" y="7156269"/>
          <a:ext cx="410686" cy="569485"/>
        </a:xfrm>
        <a:prstGeom prst="rect">
          <a:avLst/>
        </a:prstGeom>
      </xdr:spPr>
    </xdr:pic>
    <xdr:clientData/>
  </xdr:twoCellAnchor>
  <xdr:twoCellAnchor editAs="oneCell">
    <xdr:from>
      <xdr:col>5</xdr:col>
      <xdr:colOff>1732946</xdr:colOff>
      <xdr:row>16</xdr:row>
      <xdr:rowOff>17319</xdr:rowOff>
    </xdr:from>
    <xdr:to>
      <xdr:col>6</xdr:col>
      <xdr:colOff>633242</xdr:colOff>
      <xdr:row>17</xdr:row>
      <xdr:rowOff>103910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1DF2CC7F-C383-4BEC-B67E-E9504867E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3810" y="3948546"/>
          <a:ext cx="857251" cy="571500"/>
        </a:xfrm>
        <a:prstGeom prst="rect">
          <a:avLst/>
        </a:prstGeom>
      </xdr:spPr>
    </xdr:pic>
    <xdr:clientData/>
  </xdr:twoCellAnchor>
  <xdr:oneCellAnchor>
    <xdr:from>
      <xdr:col>1</xdr:col>
      <xdr:colOff>597477</xdr:colOff>
      <xdr:row>15</xdr:row>
      <xdr:rowOff>127911</xdr:rowOff>
    </xdr:from>
    <xdr:ext cx="466725" cy="454840"/>
    <xdr:pic>
      <xdr:nvPicPr>
        <xdr:cNvPr id="28" name="Imagen 27">
          <a:extLst>
            <a:ext uri="{FF2B5EF4-FFF2-40B4-BE49-F238E27FC236}">
              <a16:creationId xmlns:a16="http://schemas.microsoft.com/office/drawing/2014/main" id="{0DA04B79-6148-43D2-98AF-E56E02150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359477" y="7193729"/>
          <a:ext cx="466725" cy="454840"/>
        </a:xfrm>
        <a:prstGeom prst="rect">
          <a:avLst/>
        </a:prstGeom>
      </xdr:spPr>
    </xdr:pic>
    <xdr:clientData/>
  </xdr:oneCellAnchor>
  <xdr:oneCellAnchor>
    <xdr:from>
      <xdr:col>1</xdr:col>
      <xdr:colOff>640772</xdr:colOff>
      <xdr:row>16</xdr:row>
      <xdr:rowOff>117154</xdr:rowOff>
    </xdr:from>
    <xdr:ext cx="346364" cy="448254"/>
    <xdr:pic>
      <xdr:nvPicPr>
        <xdr:cNvPr id="30" name="Imagen 29">
          <a:extLst>
            <a:ext uri="{FF2B5EF4-FFF2-40B4-BE49-F238E27FC236}">
              <a16:creationId xmlns:a16="http://schemas.microsoft.com/office/drawing/2014/main" id="{C6C4250A-FE08-40CA-AA90-C78187577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2772" y="4048381"/>
          <a:ext cx="346364" cy="448254"/>
        </a:xfrm>
        <a:prstGeom prst="rect">
          <a:avLst/>
        </a:prstGeom>
      </xdr:spPr>
    </xdr:pic>
    <xdr:clientData/>
  </xdr:oneCellAnchor>
  <xdr:oneCellAnchor>
    <xdr:from>
      <xdr:col>5</xdr:col>
      <xdr:colOff>1927514</xdr:colOff>
      <xdr:row>15</xdr:row>
      <xdr:rowOff>85726</xdr:rowOff>
    </xdr:from>
    <xdr:ext cx="486878" cy="482425"/>
    <xdr:pic>
      <xdr:nvPicPr>
        <xdr:cNvPr id="31" name="Imagen 30">
          <a:extLst>
            <a:ext uri="{FF2B5EF4-FFF2-40B4-BE49-F238E27FC236}">
              <a16:creationId xmlns:a16="http://schemas.microsoft.com/office/drawing/2014/main" id="{101A6548-ABF5-439C-B4CB-4312311CC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8378" y="3549362"/>
          <a:ext cx="486878" cy="482425"/>
        </a:xfrm>
        <a:prstGeom prst="rect">
          <a:avLst/>
        </a:prstGeom>
      </xdr:spPr>
    </xdr:pic>
    <xdr:clientData/>
  </xdr:oneCellAnchor>
  <xdr:oneCellAnchor>
    <xdr:from>
      <xdr:col>1</xdr:col>
      <xdr:colOff>606135</xdr:colOff>
      <xdr:row>24</xdr:row>
      <xdr:rowOff>103708</xdr:rowOff>
    </xdr:from>
    <xdr:ext cx="466725" cy="454841"/>
    <xdr:pic>
      <xdr:nvPicPr>
        <xdr:cNvPr id="33" name="Marcador de contenido 3">
          <a:extLst>
            <a:ext uri="{FF2B5EF4-FFF2-40B4-BE49-F238E27FC236}">
              <a16:creationId xmlns:a16="http://schemas.microsoft.com/office/drawing/2014/main" id="{7E8D2B2D-0512-4930-865D-69D7BE095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8135" y="6753890"/>
          <a:ext cx="466725" cy="454841"/>
        </a:xfrm>
        <a:prstGeom prst="rect">
          <a:avLst/>
        </a:prstGeom>
      </xdr:spPr>
    </xdr:pic>
    <xdr:clientData/>
  </xdr:oneCellAnchor>
  <xdr:oneCellAnchor>
    <xdr:from>
      <xdr:col>1</xdr:col>
      <xdr:colOff>716107</xdr:colOff>
      <xdr:row>23</xdr:row>
      <xdr:rowOff>100366</xdr:rowOff>
    </xdr:from>
    <xdr:ext cx="304800" cy="352732"/>
    <xdr:pic>
      <xdr:nvPicPr>
        <xdr:cNvPr id="34" name="Imagen 33">
          <a:extLst>
            <a:ext uri="{FF2B5EF4-FFF2-40B4-BE49-F238E27FC236}">
              <a16:creationId xmlns:a16="http://schemas.microsoft.com/office/drawing/2014/main" id="{97FC4780-56B9-4C03-A8FE-DECA7FDDD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478107" y="6750548"/>
          <a:ext cx="304800" cy="352732"/>
        </a:xfrm>
        <a:prstGeom prst="rect">
          <a:avLst/>
        </a:prstGeom>
      </xdr:spPr>
    </xdr:pic>
    <xdr:clientData/>
  </xdr:oneCellAnchor>
  <xdr:oneCellAnchor>
    <xdr:from>
      <xdr:col>1</xdr:col>
      <xdr:colOff>640772</xdr:colOff>
      <xdr:row>21</xdr:row>
      <xdr:rowOff>329045</xdr:rowOff>
    </xdr:from>
    <xdr:ext cx="476250" cy="484908"/>
    <xdr:pic>
      <xdr:nvPicPr>
        <xdr:cNvPr id="35" name="Imagen 34">
          <a:extLst>
            <a:ext uri="{FF2B5EF4-FFF2-40B4-BE49-F238E27FC236}">
              <a16:creationId xmlns:a16="http://schemas.microsoft.com/office/drawing/2014/main" id="{4C0AC29C-9309-4D6B-88B5-50648DA6A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402772" y="6199909"/>
          <a:ext cx="476250" cy="48490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1772515</xdr:colOff>
      <xdr:row>24</xdr:row>
      <xdr:rowOff>169637</xdr:rowOff>
    </xdr:from>
    <xdr:to>
      <xdr:col>6</xdr:col>
      <xdr:colOff>120361</xdr:colOff>
      <xdr:row>25</xdr:row>
      <xdr:rowOff>89414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18DE503-CDCD-4DC2-AEFA-D08D2FE83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3379" y="7339364"/>
          <a:ext cx="304800" cy="352732"/>
        </a:xfrm>
        <a:prstGeom prst="rect">
          <a:avLst/>
        </a:prstGeom>
      </xdr:spPr>
    </xdr:pic>
    <xdr:clientData/>
  </xdr:twoCellAnchor>
  <xdr:twoCellAnchor editAs="oneCell">
    <xdr:from>
      <xdr:col>6</xdr:col>
      <xdr:colOff>25977</xdr:colOff>
      <xdr:row>16</xdr:row>
      <xdr:rowOff>162547</xdr:rowOff>
    </xdr:from>
    <xdr:to>
      <xdr:col>6</xdr:col>
      <xdr:colOff>492702</xdr:colOff>
      <xdr:row>17</xdr:row>
      <xdr:rowOff>132478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38CCE0-D121-4C58-A242-8CD64B9C5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53795" y="4093774"/>
          <a:ext cx="466725" cy="454840"/>
        </a:xfrm>
        <a:prstGeom prst="rect">
          <a:avLst/>
        </a:prstGeom>
      </xdr:spPr>
    </xdr:pic>
    <xdr:clientData/>
  </xdr:twoCellAnchor>
  <xdr:twoCellAnchor editAs="oneCell">
    <xdr:from>
      <xdr:col>5</xdr:col>
      <xdr:colOff>1697180</xdr:colOff>
      <xdr:row>22</xdr:row>
      <xdr:rowOff>17118</xdr:rowOff>
    </xdr:from>
    <xdr:to>
      <xdr:col>6</xdr:col>
      <xdr:colOff>206951</xdr:colOff>
      <xdr:row>23</xdr:row>
      <xdr:rowOff>39004</xdr:rowOff>
    </xdr:to>
    <xdr:pic>
      <xdr:nvPicPr>
        <xdr:cNvPr id="5" name="Marcador de contenido 3">
          <a:extLst>
            <a:ext uri="{FF2B5EF4-FFF2-40B4-BE49-F238E27FC236}">
              <a16:creationId xmlns:a16="http://schemas.microsoft.com/office/drawing/2014/main" id="{DD30EF58-2CF7-4CFF-9459-5A39765FD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8044" y="6338254"/>
          <a:ext cx="466725" cy="454841"/>
        </a:xfrm>
        <a:prstGeom prst="rect">
          <a:avLst/>
        </a:prstGeom>
      </xdr:spPr>
    </xdr:pic>
    <xdr:clientData/>
  </xdr:twoCellAnchor>
  <xdr:oneCellAnchor>
    <xdr:from>
      <xdr:col>6</xdr:col>
      <xdr:colOff>96983</xdr:colOff>
      <xdr:row>15</xdr:row>
      <xdr:rowOff>157387</xdr:rowOff>
    </xdr:from>
    <xdr:ext cx="333374" cy="492931"/>
    <xdr:pic>
      <xdr:nvPicPr>
        <xdr:cNvPr id="11" name="Imagen 10">
          <a:extLst>
            <a:ext uri="{FF2B5EF4-FFF2-40B4-BE49-F238E27FC236}">
              <a16:creationId xmlns:a16="http://schemas.microsoft.com/office/drawing/2014/main" id="{E0966C8A-F37B-4839-B2E2-14C0DB0EB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24801" y="3621023"/>
          <a:ext cx="333374" cy="492931"/>
        </a:xfrm>
        <a:prstGeom prst="rect">
          <a:avLst/>
        </a:prstGeom>
      </xdr:spPr>
    </xdr:pic>
    <xdr:clientData/>
  </xdr:oneCellAnchor>
  <xdr:twoCellAnchor editAs="oneCell">
    <xdr:from>
      <xdr:col>0</xdr:col>
      <xdr:colOff>744683</xdr:colOff>
      <xdr:row>4</xdr:row>
      <xdr:rowOff>0</xdr:rowOff>
    </xdr:from>
    <xdr:to>
      <xdr:col>7</xdr:col>
      <xdr:colOff>17319</xdr:colOff>
      <xdr:row>10</xdr:row>
      <xdr:rowOff>138545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AE6CFF82-D531-4C08-BFAF-87EE9D1E1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44683" y="819150"/>
          <a:ext cx="7854661" cy="1238249"/>
        </a:xfrm>
        <a:prstGeom prst="rect">
          <a:avLst/>
        </a:prstGeom>
      </xdr:spPr>
    </xdr:pic>
    <xdr:clientData/>
  </xdr:twoCellAnchor>
  <xdr:twoCellAnchor editAs="oneCell">
    <xdr:from>
      <xdr:col>1</xdr:col>
      <xdr:colOff>624583</xdr:colOff>
      <xdr:row>15</xdr:row>
      <xdr:rowOff>0</xdr:rowOff>
    </xdr:from>
    <xdr:to>
      <xdr:col>2</xdr:col>
      <xdr:colOff>723298</xdr:colOff>
      <xdr:row>16</xdr:row>
      <xdr:rowOff>103909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76A3CCB6-AB38-4FC2-A69E-4EE9FE7D5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6583" y="3463636"/>
          <a:ext cx="860715" cy="571500"/>
        </a:xfrm>
        <a:prstGeom prst="rect">
          <a:avLst/>
        </a:prstGeom>
      </xdr:spPr>
    </xdr:pic>
    <xdr:clientData/>
  </xdr:twoCellAnchor>
  <xdr:oneCellAnchor>
    <xdr:from>
      <xdr:col>2</xdr:col>
      <xdr:colOff>155864</xdr:colOff>
      <xdr:row>16</xdr:row>
      <xdr:rowOff>138546</xdr:rowOff>
    </xdr:from>
    <xdr:ext cx="295274" cy="340631"/>
    <xdr:pic>
      <xdr:nvPicPr>
        <xdr:cNvPr id="17" name="Imagen 16">
          <a:extLst>
            <a:ext uri="{FF2B5EF4-FFF2-40B4-BE49-F238E27FC236}">
              <a16:creationId xmlns:a16="http://schemas.microsoft.com/office/drawing/2014/main" id="{96A98326-3B5E-4DD1-A1BE-BC25ED267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79864" y="4069773"/>
          <a:ext cx="295274" cy="340631"/>
        </a:xfrm>
        <a:prstGeom prst="rect">
          <a:avLst/>
        </a:prstGeom>
      </xdr:spPr>
    </xdr:pic>
    <xdr:clientData/>
  </xdr:oneCellAnchor>
  <xdr:oneCellAnchor>
    <xdr:from>
      <xdr:col>2</xdr:col>
      <xdr:colOff>57151</xdr:colOff>
      <xdr:row>13</xdr:row>
      <xdr:rowOff>362816</xdr:rowOff>
    </xdr:from>
    <xdr:ext cx="486878" cy="482425"/>
    <xdr:pic>
      <xdr:nvPicPr>
        <xdr:cNvPr id="18" name="Imagen 17">
          <a:extLst>
            <a:ext uri="{FF2B5EF4-FFF2-40B4-BE49-F238E27FC236}">
              <a16:creationId xmlns:a16="http://schemas.microsoft.com/office/drawing/2014/main" id="{50782C0D-4059-4693-9CD9-6538C67E4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1" y="3029816"/>
          <a:ext cx="486878" cy="482425"/>
        </a:xfrm>
        <a:prstGeom prst="rect">
          <a:avLst/>
        </a:prstGeom>
      </xdr:spPr>
    </xdr:pic>
    <xdr:clientData/>
  </xdr:oneCellAnchor>
  <xdr:oneCellAnchor>
    <xdr:from>
      <xdr:col>6</xdr:col>
      <xdr:colOff>103909</xdr:colOff>
      <xdr:row>14</xdr:row>
      <xdr:rowOff>134472</xdr:rowOff>
    </xdr:from>
    <xdr:ext cx="346364" cy="448254"/>
    <xdr:pic>
      <xdr:nvPicPr>
        <xdr:cNvPr id="22" name="Imagen 21">
          <a:extLst>
            <a:ext uri="{FF2B5EF4-FFF2-40B4-BE49-F238E27FC236}">
              <a16:creationId xmlns:a16="http://schemas.microsoft.com/office/drawing/2014/main" id="{6EB96B9E-B833-48C2-9AB3-4B683E68B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1727" y="3165154"/>
          <a:ext cx="346364" cy="448254"/>
        </a:xfrm>
        <a:prstGeom prst="rect">
          <a:avLst/>
        </a:prstGeom>
      </xdr:spPr>
    </xdr:pic>
    <xdr:clientData/>
  </xdr:oneCellAnchor>
  <xdr:twoCellAnchor editAs="oneCell">
    <xdr:from>
      <xdr:col>2</xdr:col>
      <xdr:colOff>69273</xdr:colOff>
      <xdr:row>21</xdr:row>
      <xdr:rowOff>340042</xdr:rowOff>
    </xdr:from>
    <xdr:to>
      <xdr:col>2</xdr:col>
      <xdr:colOff>588819</xdr:colOff>
      <xdr:row>23</xdr:row>
      <xdr:rowOff>69954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7A7E1068-5C1A-4F08-B8B3-18E3BB077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593273" y="6314815"/>
          <a:ext cx="519546" cy="509230"/>
        </a:xfrm>
        <a:prstGeom prst="rect">
          <a:avLst/>
        </a:prstGeom>
      </xdr:spPr>
    </xdr:pic>
    <xdr:clientData/>
  </xdr:twoCellAnchor>
  <xdr:oneCellAnchor>
    <xdr:from>
      <xdr:col>2</xdr:col>
      <xdr:colOff>72735</xdr:colOff>
      <xdr:row>24</xdr:row>
      <xdr:rowOff>86823</xdr:rowOff>
    </xdr:from>
    <xdr:ext cx="485775" cy="485670"/>
    <xdr:pic>
      <xdr:nvPicPr>
        <xdr:cNvPr id="26" name="Imagen 25">
          <a:extLst>
            <a:ext uri="{FF2B5EF4-FFF2-40B4-BE49-F238E27FC236}">
              <a16:creationId xmlns:a16="http://schemas.microsoft.com/office/drawing/2014/main" id="{AE6B0101-65BD-4E0A-B15B-270B5164B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6735" y="7256550"/>
          <a:ext cx="485775" cy="485670"/>
        </a:xfrm>
        <a:prstGeom prst="rect">
          <a:avLst/>
        </a:prstGeom>
      </xdr:spPr>
    </xdr:pic>
    <xdr:clientData/>
  </xdr:oneCellAnchor>
  <xdr:oneCellAnchor>
    <xdr:from>
      <xdr:col>2</xdr:col>
      <xdr:colOff>108859</xdr:colOff>
      <xdr:row>22</xdr:row>
      <xdr:rowOff>419498</xdr:rowOff>
    </xdr:from>
    <xdr:ext cx="406357" cy="569485"/>
    <xdr:pic>
      <xdr:nvPicPr>
        <xdr:cNvPr id="32" name="Imagen 31">
          <a:extLst>
            <a:ext uri="{FF2B5EF4-FFF2-40B4-BE49-F238E27FC236}">
              <a16:creationId xmlns:a16="http://schemas.microsoft.com/office/drawing/2014/main" id="{9EA6D7D0-67AA-4A1C-8405-6F2F3B838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59" y="6740634"/>
          <a:ext cx="406357" cy="569485"/>
        </a:xfrm>
        <a:prstGeom prst="rect">
          <a:avLst/>
        </a:prstGeom>
      </xdr:spPr>
    </xdr:pic>
    <xdr:clientData/>
  </xdr:oneCellAnchor>
  <xdr:oneCellAnchor>
    <xdr:from>
      <xdr:col>5</xdr:col>
      <xdr:colOff>1697181</xdr:colOff>
      <xdr:row>23</xdr:row>
      <xdr:rowOff>34636</xdr:rowOff>
    </xdr:from>
    <xdr:ext cx="476250" cy="484908"/>
    <xdr:pic>
      <xdr:nvPicPr>
        <xdr:cNvPr id="33" name="Imagen 32">
          <a:extLst>
            <a:ext uri="{FF2B5EF4-FFF2-40B4-BE49-F238E27FC236}">
              <a16:creationId xmlns:a16="http://schemas.microsoft.com/office/drawing/2014/main" id="{A70F36FA-9640-4EF2-847D-BFAAF424C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568045" y="6788727"/>
          <a:ext cx="476250" cy="484908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1645227</xdr:colOff>
      <xdr:row>23</xdr:row>
      <xdr:rowOff>28316</xdr:rowOff>
    </xdr:from>
    <xdr:to>
      <xdr:col>6</xdr:col>
      <xdr:colOff>212148</xdr:colOff>
      <xdr:row>24</xdr:row>
      <xdr:rowOff>121910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0F661F9-26E1-44DC-A49C-E35A164DC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16091" y="6678498"/>
          <a:ext cx="523875" cy="509230"/>
        </a:xfrm>
        <a:prstGeom prst="rect">
          <a:avLst/>
        </a:prstGeom>
      </xdr:spPr>
    </xdr:pic>
    <xdr:clientData/>
  </xdr:twoCellAnchor>
  <xdr:oneCellAnchor>
    <xdr:from>
      <xdr:col>6</xdr:col>
      <xdr:colOff>75335</xdr:colOff>
      <xdr:row>14</xdr:row>
      <xdr:rowOff>129127</xdr:rowOff>
    </xdr:from>
    <xdr:ext cx="295274" cy="340631"/>
    <xdr:pic>
      <xdr:nvPicPr>
        <xdr:cNvPr id="10" name="Imagen 9">
          <a:extLst>
            <a:ext uri="{FF2B5EF4-FFF2-40B4-BE49-F238E27FC236}">
              <a16:creationId xmlns:a16="http://schemas.microsoft.com/office/drawing/2014/main" id="{262E9822-3687-4086-9A26-E1E0C936B2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5360" y="3205702"/>
          <a:ext cx="295274" cy="340631"/>
        </a:xfrm>
        <a:prstGeom prst="rect">
          <a:avLst/>
        </a:prstGeom>
      </xdr:spPr>
    </xdr:pic>
    <xdr:clientData/>
  </xdr:oneCellAnchor>
  <xdr:oneCellAnchor>
    <xdr:from>
      <xdr:col>1</xdr:col>
      <xdr:colOff>633847</xdr:colOff>
      <xdr:row>16</xdr:row>
      <xdr:rowOff>88114</xdr:rowOff>
    </xdr:from>
    <xdr:ext cx="333374" cy="492931"/>
    <xdr:pic>
      <xdr:nvPicPr>
        <xdr:cNvPr id="11" name="Imagen 10">
          <a:extLst>
            <a:ext uri="{FF2B5EF4-FFF2-40B4-BE49-F238E27FC236}">
              <a16:creationId xmlns:a16="http://schemas.microsoft.com/office/drawing/2014/main" id="{26178DF2-E9AC-4DF5-B4C1-532883870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95847" y="4019341"/>
          <a:ext cx="333374" cy="492931"/>
        </a:xfrm>
        <a:prstGeom prst="rect">
          <a:avLst/>
        </a:prstGeom>
      </xdr:spPr>
    </xdr:pic>
    <xdr:clientData/>
  </xdr:oneCellAnchor>
  <xdr:oneCellAnchor>
    <xdr:from>
      <xdr:col>5</xdr:col>
      <xdr:colOff>1683327</xdr:colOff>
      <xdr:row>22</xdr:row>
      <xdr:rowOff>232</xdr:rowOff>
    </xdr:from>
    <xdr:ext cx="485775" cy="485670"/>
    <xdr:pic>
      <xdr:nvPicPr>
        <xdr:cNvPr id="13" name="Imagen 12">
          <a:extLst>
            <a:ext uri="{FF2B5EF4-FFF2-40B4-BE49-F238E27FC236}">
              <a16:creationId xmlns:a16="http://schemas.microsoft.com/office/drawing/2014/main" id="{BDAE6CDC-0318-4F46-8430-C480DDCDE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4191" y="6217459"/>
          <a:ext cx="485775" cy="485670"/>
        </a:xfrm>
        <a:prstGeom prst="rect">
          <a:avLst/>
        </a:prstGeom>
      </xdr:spPr>
    </xdr:pic>
    <xdr:clientData/>
  </xdr:oneCellAnchor>
  <xdr:twoCellAnchor editAs="oneCell">
    <xdr:from>
      <xdr:col>0</xdr:col>
      <xdr:colOff>744683</xdr:colOff>
      <xdr:row>4</xdr:row>
      <xdr:rowOff>0</xdr:rowOff>
    </xdr:from>
    <xdr:to>
      <xdr:col>7</xdr:col>
      <xdr:colOff>17319</xdr:colOff>
      <xdr:row>10</xdr:row>
      <xdr:rowOff>190499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42F76419-091E-474B-A9A1-C59CDEDC0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44683" y="819150"/>
          <a:ext cx="7854661" cy="1238249"/>
        </a:xfrm>
        <a:prstGeom prst="rect">
          <a:avLst/>
        </a:prstGeom>
      </xdr:spPr>
    </xdr:pic>
    <xdr:clientData/>
  </xdr:twoCellAnchor>
  <xdr:twoCellAnchor editAs="oneCell">
    <xdr:from>
      <xdr:col>1</xdr:col>
      <xdr:colOff>382127</xdr:colOff>
      <xdr:row>14</xdr:row>
      <xdr:rowOff>415636</xdr:rowOff>
    </xdr:from>
    <xdr:to>
      <xdr:col>2</xdr:col>
      <xdr:colOff>480842</xdr:colOff>
      <xdr:row>16</xdr:row>
      <xdr:rowOff>86591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7A2E4342-1CFA-455D-A7A8-3244431AE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4127" y="3446318"/>
          <a:ext cx="860715" cy="571500"/>
        </a:xfrm>
        <a:prstGeom prst="rect">
          <a:avLst/>
        </a:prstGeom>
      </xdr:spPr>
    </xdr:pic>
    <xdr:clientData/>
  </xdr:twoCellAnchor>
  <xdr:oneCellAnchor>
    <xdr:from>
      <xdr:col>1</xdr:col>
      <xdr:colOff>659218</xdr:colOff>
      <xdr:row>14</xdr:row>
      <xdr:rowOff>0</xdr:rowOff>
    </xdr:from>
    <xdr:ext cx="346364" cy="448254"/>
    <xdr:pic>
      <xdr:nvPicPr>
        <xdr:cNvPr id="17" name="Imagen 16">
          <a:extLst>
            <a:ext uri="{FF2B5EF4-FFF2-40B4-BE49-F238E27FC236}">
              <a16:creationId xmlns:a16="http://schemas.microsoft.com/office/drawing/2014/main" id="{83541BC6-2F36-47D2-8CE3-6A27260BD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1218" y="3030682"/>
          <a:ext cx="346364" cy="448254"/>
        </a:xfrm>
        <a:prstGeom prst="rect">
          <a:avLst/>
        </a:prstGeom>
      </xdr:spPr>
    </xdr:pic>
    <xdr:clientData/>
  </xdr:oneCellAnchor>
  <xdr:oneCellAnchor>
    <xdr:from>
      <xdr:col>5</xdr:col>
      <xdr:colOff>1910196</xdr:colOff>
      <xdr:row>15</xdr:row>
      <xdr:rowOff>103043</xdr:rowOff>
    </xdr:from>
    <xdr:ext cx="486878" cy="482425"/>
    <xdr:pic>
      <xdr:nvPicPr>
        <xdr:cNvPr id="18" name="Imagen 17">
          <a:extLst>
            <a:ext uri="{FF2B5EF4-FFF2-40B4-BE49-F238E27FC236}">
              <a16:creationId xmlns:a16="http://schemas.microsoft.com/office/drawing/2014/main" id="{74B5C7E9-4952-4E17-92C4-1114EAFE1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060" y="3566679"/>
          <a:ext cx="486878" cy="482425"/>
        </a:xfrm>
        <a:prstGeom prst="rect">
          <a:avLst/>
        </a:prstGeom>
      </xdr:spPr>
    </xdr:pic>
    <xdr:clientData/>
  </xdr:oneCellAnchor>
  <xdr:oneCellAnchor>
    <xdr:from>
      <xdr:col>5</xdr:col>
      <xdr:colOff>1930977</xdr:colOff>
      <xdr:row>16</xdr:row>
      <xdr:rowOff>127911</xdr:rowOff>
    </xdr:from>
    <xdr:ext cx="466725" cy="454840"/>
    <xdr:pic>
      <xdr:nvPicPr>
        <xdr:cNvPr id="19" name="Imagen 18">
          <a:extLst>
            <a:ext uri="{FF2B5EF4-FFF2-40B4-BE49-F238E27FC236}">
              <a16:creationId xmlns:a16="http://schemas.microsoft.com/office/drawing/2014/main" id="{D3FE4784-27B0-48B3-9183-CCDADCFDD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801841" y="4059138"/>
          <a:ext cx="466725" cy="454840"/>
        </a:xfrm>
        <a:prstGeom prst="rect">
          <a:avLst/>
        </a:prstGeom>
      </xdr:spPr>
    </xdr:pic>
    <xdr:clientData/>
  </xdr:oneCellAnchor>
  <xdr:oneCellAnchor>
    <xdr:from>
      <xdr:col>1</xdr:col>
      <xdr:colOff>640771</xdr:colOff>
      <xdr:row>21</xdr:row>
      <xdr:rowOff>346161</xdr:rowOff>
    </xdr:from>
    <xdr:ext cx="466725" cy="454841"/>
    <xdr:pic>
      <xdr:nvPicPr>
        <xdr:cNvPr id="21" name="Marcador de contenido 3">
          <a:extLst>
            <a:ext uri="{FF2B5EF4-FFF2-40B4-BE49-F238E27FC236}">
              <a16:creationId xmlns:a16="http://schemas.microsoft.com/office/drawing/2014/main" id="{CA0D7A4D-0886-4078-8A0B-BF98841F7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2771" y="6217025"/>
          <a:ext cx="466725" cy="454841"/>
        </a:xfrm>
        <a:prstGeom prst="rect">
          <a:avLst/>
        </a:prstGeom>
      </xdr:spPr>
    </xdr:pic>
    <xdr:clientData/>
  </xdr:oneCellAnchor>
  <xdr:oneCellAnchor>
    <xdr:from>
      <xdr:col>1</xdr:col>
      <xdr:colOff>658090</xdr:colOff>
      <xdr:row>24</xdr:row>
      <xdr:rowOff>34636</xdr:rowOff>
    </xdr:from>
    <xdr:ext cx="476250" cy="484908"/>
    <xdr:pic>
      <xdr:nvPicPr>
        <xdr:cNvPr id="25" name="Imagen 24">
          <a:extLst>
            <a:ext uri="{FF2B5EF4-FFF2-40B4-BE49-F238E27FC236}">
              <a16:creationId xmlns:a16="http://schemas.microsoft.com/office/drawing/2014/main" id="{C8266FAF-827A-45F6-A341-F391F5248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420090" y="7100454"/>
          <a:ext cx="476250" cy="484908"/>
        </a:xfrm>
        <a:prstGeom prst="rect">
          <a:avLst/>
        </a:prstGeom>
      </xdr:spPr>
    </xdr:pic>
    <xdr:clientData/>
  </xdr:oneCellAnchor>
  <xdr:oneCellAnchor>
    <xdr:from>
      <xdr:col>1</xdr:col>
      <xdr:colOff>675410</xdr:colOff>
      <xdr:row>22</xdr:row>
      <xdr:rowOff>363682</xdr:rowOff>
    </xdr:from>
    <xdr:ext cx="406357" cy="569485"/>
    <xdr:pic>
      <xdr:nvPicPr>
        <xdr:cNvPr id="27" name="Imagen 26">
          <a:extLst>
            <a:ext uri="{FF2B5EF4-FFF2-40B4-BE49-F238E27FC236}">
              <a16:creationId xmlns:a16="http://schemas.microsoft.com/office/drawing/2014/main" id="{BFEA57F7-67F8-4ECF-8530-CE39F2BFB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0" y="6580909"/>
          <a:ext cx="406357" cy="569485"/>
        </a:xfrm>
        <a:prstGeom prst="rect">
          <a:avLst/>
        </a:prstGeom>
      </xdr:spPr>
    </xdr:pic>
    <xdr:clientData/>
  </xdr:oneCellAnchor>
  <xdr:twoCellAnchor editAs="oneCell">
    <xdr:from>
      <xdr:col>5</xdr:col>
      <xdr:colOff>1749136</xdr:colOff>
      <xdr:row>24</xdr:row>
      <xdr:rowOff>155864</xdr:rowOff>
    </xdr:from>
    <xdr:to>
      <xdr:col>6</xdr:col>
      <xdr:colOff>96982</xdr:colOff>
      <xdr:row>25</xdr:row>
      <xdr:rowOff>75641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F00FA65D-102A-4E9D-81AB-F13B4CA23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620000" y="7221682"/>
          <a:ext cx="304800" cy="3527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716107</xdr:colOff>
      <xdr:row>22</xdr:row>
      <xdr:rowOff>65729</xdr:rowOff>
    </xdr:from>
    <xdr:to>
      <xdr:col>2</xdr:col>
      <xdr:colOff>258907</xdr:colOff>
      <xdr:row>22</xdr:row>
      <xdr:rowOff>418461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D7106C-D1EA-4BFA-B8A8-3E754C742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107" y="6295079"/>
          <a:ext cx="304800" cy="352732"/>
        </a:xfrm>
        <a:prstGeom prst="rect">
          <a:avLst/>
        </a:prstGeom>
      </xdr:spPr>
    </xdr:pic>
    <xdr:clientData/>
  </xdr:twoCellAnchor>
  <xdr:twoCellAnchor editAs="oneCell">
    <xdr:from>
      <xdr:col>5</xdr:col>
      <xdr:colOff>1922316</xdr:colOff>
      <xdr:row>22</xdr:row>
      <xdr:rowOff>69073</xdr:rowOff>
    </xdr:from>
    <xdr:to>
      <xdr:col>6</xdr:col>
      <xdr:colOff>432087</xdr:colOff>
      <xdr:row>23</xdr:row>
      <xdr:rowOff>90959</xdr:rowOff>
    </xdr:to>
    <xdr:pic>
      <xdr:nvPicPr>
        <xdr:cNvPr id="5" name="Marcador de contenido 3">
          <a:extLst>
            <a:ext uri="{FF2B5EF4-FFF2-40B4-BE49-F238E27FC236}">
              <a16:creationId xmlns:a16="http://schemas.microsoft.com/office/drawing/2014/main" id="{50CFB2C0-96E6-4101-80BA-75A14C2B4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3180" y="6286300"/>
          <a:ext cx="466725" cy="454841"/>
        </a:xfrm>
        <a:prstGeom prst="rect">
          <a:avLst/>
        </a:prstGeom>
      </xdr:spPr>
    </xdr:pic>
    <xdr:clientData/>
  </xdr:twoCellAnchor>
  <xdr:oneCellAnchor>
    <xdr:from>
      <xdr:col>1</xdr:col>
      <xdr:colOff>698790</xdr:colOff>
      <xdr:row>16</xdr:row>
      <xdr:rowOff>233037</xdr:rowOff>
    </xdr:from>
    <xdr:ext cx="295274" cy="340631"/>
    <xdr:pic>
      <xdr:nvPicPr>
        <xdr:cNvPr id="10" name="Imagen 9">
          <a:extLst>
            <a:ext uri="{FF2B5EF4-FFF2-40B4-BE49-F238E27FC236}">
              <a16:creationId xmlns:a16="http://schemas.microsoft.com/office/drawing/2014/main" id="{05D084D6-45AD-4B04-8763-456786689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60790" y="4164264"/>
          <a:ext cx="295274" cy="340631"/>
        </a:xfrm>
        <a:prstGeom prst="rect">
          <a:avLst/>
        </a:prstGeom>
      </xdr:spPr>
    </xdr:pic>
    <xdr:clientData/>
  </xdr:oneCellAnchor>
  <xdr:oneCellAnchor>
    <xdr:from>
      <xdr:col>1</xdr:col>
      <xdr:colOff>651165</xdr:colOff>
      <xdr:row>15</xdr:row>
      <xdr:rowOff>105433</xdr:rowOff>
    </xdr:from>
    <xdr:ext cx="333374" cy="492931"/>
    <xdr:pic>
      <xdr:nvPicPr>
        <xdr:cNvPr id="11" name="Imagen 10">
          <a:extLst>
            <a:ext uri="{FF2B5EF4-FFF2-40B4-BE49-F238E27FC236}">
              <a16:creationId xmlns:a16="http://schemas.microsoft.com/office/drawing/2014/main" id="{E3251A45-33D7-47D0-8A06-2A34F56D9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13165" y="3569069"/>
          <a:ext cx="333374" cy="492931"/>
        </a:xfrm>
        <a:prstGeom prst="rect">
          <a:avLst/>
        </a:prstGeom>
      </xdr:spPr>
    </xdr:pic>
    <xdr:clientData/>
  </xdr:oneCellAnchor>
  <xdr:twoCellAnchor editAs="oneCell">
    <xdr:from>
      <xdr:col>0</xdr:col>
      <xdr:colOff>744683</xdr:colOff>
      <xdr:row>4</xdr:row>
      <xdr:rowOff>0</xdr:rowOff>
    </xdr:from>
    <xdr:to>
      <xdr:col>7</xdr:col>
      <xdr:colOff>17319</xdr:colOff>
      <xdr:row>10</xdr:row>
      <xdr:rowOff>190499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FF2D1DB7-96AA-4356-ADBE-AF25FF7D3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44683" y="819150"/>
          <a:ext cx="7854661" cy="1238249"/>
        </a:xfrm>
        <a:prstGeom prst="rect">
          <a:avLst/>
        </a:prstGeom>
      </xdr:spPr>
    </xdr:pic>
    <xdr:clientData/>
  </xdr:twoCellAnchor>
  <xdr:oneCellAnchor>
    <xdr:from>
      <xdr:col>1</xdr:col>
      <xdr:colOff>614795</xdr:colOff>
      <xdr:row>13</xdr:row>
      <xdr:rowOff>335730</xdr:rowOff>
    </xdr:from>
    <xdr:ext cx="466725" cy="454840"/>
    <xdr:pic>
      <xdr:nvPicPr>
        <xdr:cNvPr id="15" name="Imagen 14">
          <a:extLst>
            <a:ext uri="{FF2B5EF4-FFF2-40B4-BE49-F238E27FC236}">
              <a16:creationId xmlns:a16="http://schemas.microsoft.com/office/drawing/2014/main" id="{3B24FFE8-B247-4270-955C-2A970DD03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76795" y="3002730"/>
          <a:ext cx="466725" cy="454840"/>
        </a:xfrm>
        <a:prstGeom prst="rect">
          <a:avLst/>
        </a:prstGeom>
      </xdr:spPr>
    </xdr:pic>
    <xdr:clientData/>
  </xdr:oneCellAnchor>
  <xdr:oneCellAnchor>
    <xdr:from>
      <xdr:col>5</xdr:col>
      <xdr:colOff>1944833</xdr:colOff>
      <xdr:row>15</xdr:row>
      <xdr:rowOff>85725</xdr:rowOff>
    </xdr:from>
    <xdr:ext cx="486878" cy="482425"/>
    <xdr:pic>
      <xdr:nvPicPr>
        <xdr:cNvPr id="19" name="Imagen 18">
          <a:extLst>
            <a:ext uri="{FF2B5EF4-FFF2-40B4-BE49-F238E27FC236}">
              <a16:creationId xmlns:a16="http://schemas.microsoft.com/office/drawing/2014/main" id="{62F34D55-3094-4E40-A7FB-6BCA2F0BE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5697" y="3549361"/>
          <a:ext cx="486878" cy="482425"/>
        </a:xfrm>
        <a:prstGeom prst="rect">
          <a:avLst/>
        </a:prstGeom>
      </xdr:spPr>
    </xdr:pic>
    <xdr:clientData/>
  </xdr:oneCellAnchor>
  <xdr:oneCellAnchor>
    <xdr:from>
      <xdr:col>6</xdr:col>
      <xdr:colOff>70400</xdr:colOff>
      <xdr:row>14</xdr:row>
      <xdr:rowOff>86591</xdr:rowOff>
    </xdr:from>
    <xdr:ext cx="346364" cy="448254"/>
    <xdr:pic>
      <xdr:nvPicPr>
        <xdr:cNvPr id="20" name="Imagen 19">
          <a:extLst>
            <a:ext uri="{FF2B5EF4-FFF2-40B4-BE49-F238E27FC236}">
              <a16:creationId xmlns:a16="http://schemas.microsoft.com/office/drawing/2014/main" id="{FFFA7BB8-95ED-4553-AA07-81783B690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8218" y="3117273"/>
          <a:ext cx="346364" cy="448254"/>
        </a:xfrm>
        <a:prstGeom prst="rect">
          <a:avLst/>
        </a:prstGeom>
      </xdr:spPr>
    </xdr:pic>
    <xdr:clientData/>
  </xdr:oneCellAnchor>
  <xdr:twoCellAnchor editAs="oneCell">
    <xdr:from>
      <xdr:col>5</xdr:col>
      <xdr:colOff>1784900</xdr:colOff>
      <xdr:row>16</xdr:row>
      <xdr:rowOff>34636</xdr:rowOff>
    </xdr:from>
    <xdr:to>
      <xdr:col>6</xdr:col>
      <xdr:colOff>690393</xdr:colOff>
      <xdr:row>17</xdr:row>
      <xdr:rowOff>125557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CE7C6771-2536-45EF-8FF4-30AA8CE39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5764" y="3965863"/>
          <a:ext cx="862447" cy="575830"/>
        </a:xfrm>
        <a:prstGeom prst="rect">
          <a:avLst/>
        </a:prstGeom>
      </xdr:spPr>
    </xdr:pic>
    <xdr:clientData/>
  </xdr:twoCellAnchor>
  <xdr:oneCellAnchor>
    <xdr:from>
      <xdr:col>1</xdr:col>
      <xdr:colOff>606136</xdr:colOff>
      <xdr:row>23</xdr:row>
      <xdr:rowOff>17318</xdr:rowOff>
    </xdr:from>
    <xdr:ext cx="476250" cy="484908"/>
    <xdr:pic>
      <xdr:nvPicPr>
        <xdr:cNvPr id="23" name="Imagen 22">
          <a:extLst>
            <a:ext uri="{FF2B5EF4-FFF2-40B4-BE49-F238E27FC236}">
              <a16:creationId xmlns:a16="http://schemas.microsoft.com/office/drawing/2014/main" id="{4A0D3E72-BBE0-4AE1-A024-C3B6B6274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368136" y="6667500"/>
          <a:ext cx="476250" cy="484908"/>
        </a:xfrm>
        <a:prstGeom prst="rect">
          <a:avLst/>
        </a:prstGeom>
      </xdr:spPr>
    </xdr:pic>
    <xdr:clientData/>
  </xdr:oneCellAnchor>
  <xdr:oneCellAnchor>
    <xdr:from>
      <xdr:col>1</xdr:col>
      <xdr:colOff>606136</xdr:colOff>
      <xdr:row>24</xdr:row>
      <xdr:rowOff>51955</xdr:rowOff>
    </xdr:from>
    <xdr:ext cx="485775" cy="485670"/>
    <xdr:pic>
      <xdr:nvPicPr>
        <xdr:cNvPr id="24" name="Imagen 23">
          <a:extLst>
            <a:ext uri="{FF2B5EF4-FFF2-40B4-BE49-F238E27FC236}">
              <a16:creationId xmlns:a16="http://schemas.microsoft.com/office/drawing/2014/main" id="{6D4C3BCB-72CB-4E67-B1A2-8A1472CDF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8136" y="7117773"/>
          <a:ext cx="485775" cy="485670"/>
        </a:xfrm>
        <a:prstGeom prst="rect">
          <a:avLst/>
        </a:prstGeom>
      </xdr:spPr>
    </xdr:pic>
    <xdr:clientData/>
  </xdr:oneCellAnchor>
  <xdr:twoCellAnchor editAs="oneCell">
    <xdr:from>
      <xdr:col>5</xdr:col>
      <xdr:colOff>1905000</xdr:colOff>
      <xdr:row>23</xdr:row>
      <xdr:rowOff>-1</xdr:rowOff>
    </xdr:from>
    <xdr:to>
      <xdr:col>6</xdr:col>
      <xdr:colOff>471921</xdr:colOff>
      <xdr:row>24</xdr:row>
      <xdr:rowOff>93593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E83FBE92-95B3-43F6-974C-87FA53361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775864" y="6650181"/>
          <a:ext cx="523875" cy="509230"/>
        </a:xfrm>
        <a:prstGeom prst="rect">
          <a:avLst/>
        </a:prstGeom>
      </xdr:spPr>
    </xdr:pic>
    <xdr:clientData/>
  </xdr:twoCellAnchor>
  <xdr:oneCellAnchor>
    <xdr:from>
      <xdr:col>6</xdr:col>
      <xdr:colOff>17319</xdr:colOff>
      <xdr:row>24</xdr:row>
      <xdr:rowOff>17320</xdr:rowOff>
    </xdr:from>
    <xdr:ext cx="406357" cy="569485"/>
    <xdr:pic>
      <xdr:nvPicPr>
        <xdr:cNvPr id="26" name="Imagen 25">
          <a:extLst>
            <a:ext uri="{FF2B5EF4-FFF2-40B4-BE49-F238E27FC236}">
              <a16:creationId xmlns:a16="http://schemas.microsoft.com/office/drawing/2014/main" id="{A36C4043-F003-495C-BB47-BF469BE3E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5137" y="7083138"/>
          <a:ext cx="406357" cy="56948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92653</xdr:colOff>
      <xdr:row>24</xdr:row>
      <xdr:rowOff>221593</xdr:rowOff>
    </xdr:from>
    <xdr:to>
      <xdr:col>6</xdr:col>
      <xdr:colOff>397453</xdr:colOff>
      <xdr:row>25</xdr:row>
      <xdr:rowOff>141370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A0534A-08A9-45BC-AC29-F594C1B28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0471" y="7287411"/>
          <a:ext cx="304800" cy="352732"/>
        </a:xfrm>
        <a:prstGeom prst="rect">
          <a:avLst/>
        </a:prstGeom>
      </xdr:spPr>
    </xdr:pic>
    <xdr:clientData/>
  </xdr:twoCellAnchor>
  <xdr:twoCellAnchor editAs="oneCell">
    <xdr:from>
      <xdr:col>6</xdr:col>
      <xdr:colOff>77932</xdr:colOff>
      <xdr:row>16</xdr:row>
      <xdr:rowOff>110593</xdr:rowOff>
    </xdr:from>
    <xdr:to>
      <xdr:col>6</xdr:col>
      <xdr:colOff>544657</xdr:colOff>
      <xdr:row>17</xdr:row>
      <xdr:rowOff>80524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A80439-2A81-4FFB-B70B-31BBB843F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5750" y="4041820"/>
          <a:ext cx="466725" cy="454840"/>
        </a:xfrm>
        <a:prstGeom prst="rect">
          <a:avLst/>
        </a:prstGeom>
      </xdr:spPr>
    </xdr:pic>
    <xdr:clientData/>
  </xdr:twoCellAnchor>
  <xdr:twoCellAnchor editAs="oneCell">
    <xdr:from>
      <xdr:col>2</xdr:col>
      <xdr:colOff>138544</xdr:colOff>
      <xdr:row>22</xdr:row>
      <xdr:rowOff>415436</xdr:rowOff>
    </xdr:from>
    <xdr:to>
      <xdr:col>2</xdr:col>
      <xdr:colOff>605269</xdr:colOff>
      <xdr:row>24</xdr:row>
      <xdr:rowOff>21686</xdr:rowOff>
    </xdr:to>
    <xdr:pic>
      <xdr:nvPicPr>
        <xdr:cNvPr id="5" name="Marcador de contenido 3">
          <a:extLst>
            <a:ext uri="{FF2B5EF4-FFF2-40B4-BE49-F238E27FC236}">
              <a16:creationId xmlns:a16="http://schemas.microsoft.com/office/drawing/2014/main" id="{84BCF1C6-CDA6-49EC-8636-5B55B553D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2544" y="6632663"/>
          <a:ext cx="466725" cy="454841"/>
        </a:xfrm>
        <a:prstGeom prst="rect">
          <a:avLst/>
        </a:prstGeom>
      </xdr:spPr>
    </xdr:pic>
    <xdr:clientData/>
  </xdr:twoCellAnchor>
  <xdr:oneCellAnchor>
    <xdr:from>
      <xdr:col>6</xdr:col>
      <xdr:colOff>144608</xdr:colOff>
      <xdr:row>14</xdr:row>
      <xdr:rowOff>94491</xdr:rowOff>
    </xdr:from>
    <xdr:ext cx="295274" cy="340631"/>
    <xdr:pic>
      <xdr:nvPicPr>
        <xdr:cNvPr id="10" name="Imagen 9">
          <a:extLst>
            <a:ext uri="{FF2B5EF4-FFF2-40B4-BE49-F238E27FC236}">
              <a16:creationId xmlns:a16="http://schemas.microsoft.com/office/drawing/2014/main" id="{30C020D3-1214-45D4-82FE-1890DE696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72426" y="3125173"/>
          <a:ext cx="295274" cy="340631"/>
        </a:xfrm>
        <a:prstGeom prst="rect">
          <a:avLst/>
        </a:prstGeom>
      </xdr:spPr>
    </xdr:pic>
    <xdr:clientData/>
  </xdr:oneCellAnchor>
  <xdr:oneCellAnchor>
    <xdr:from>
      <xdr:col>6</xdr:col>
      <xdr:colOff>114301</xdr:colOff>
      <xdr:row>15</xdr:row>
      <xdr:rowOff>70796</xdr:rowOff>
    </xdr:from>
    <xdr:ext cx="333374" cy="492931"/>
    <xdr:pic>
      <xdr:nvPicPr>
        <xdr:cNvPr id="11" name="Imagen 10">
          <a:extLst>
            <a:ext uri="{FF2B5EF4-FFF2-40B4-BE49-F238E27FC236}">
              <a16:creationId xmlns:a16="http://schemas.microsoft.com/office/drawing/2014/main" id="{534D12DF-5F6C-4B91-93A2-CCE5C20C7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42119" y="3534432"/>
          <a:ext cx="333374" cy="492931"/>
        </a:xfrm>
        <a:prstGeom prst="rect">
          <a:avLst/>
        </a:prstGeom>
      </xdr:spPr>
    </xdr:pic>
    <xdr:clientData/>
  </xdr:oneCellAnchor>
  <xdr:oneCellAnchor>
    <xdr:from>
      <xdr:col>5</xdr:col>
      <xdr:colOff>1955222</xdr:colOff>
      <xdr:row>23</xdr:row>
      <xdr:rowOff>106528</xdr:rowOff>
    </xdr:from>
    <xdr:ext cx="476250" cy="484908"/>
    <xdr:pic>
      <xdr:nvPicPr>
        <xdr:cNvPr id="12" name="Imagen 11">
          <a:extLst>
            <a:ext uri="{FF2B5EF4-FFF2-40B4-BE49-F238E27FC236}">
              <a16:creationId xmlns:a16="http://schemas.microsoft.com/office/drawing/2014/main" id="{61638E70-CEAC-4B27-B105-19D307109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26086" y="6756710"/>
          <a:ext cx="476250" cy="484908"/>
        </a:xfrm>
        <a:prstGeom prst="rect">
          <a:avLst/>
        </a:prstGeom>
      </xdr:spPr>
    </xdr:pic>
    <xdr:clientData/>
  </xdr:oneCellAnchor>
  <xdr:twoCellAnchor editAs="oneCell">
    <xdr:from>
      <xdr:col>0</xdr:col>
      <xdr:colOff>744683</xdr:colOff>
      <xdr:row>4</xdr:row>
      <xdr:rowOff>0</xdr:rowOff>
    </xdr:from>
    <xdr:to>
      <xdr:col>7</xdr:col>
      <xdr:colOff>17319</xdr:colOff>
      <xdr:row>10</xdr:row>
      <xdr:rowOff>190499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361CA82E-7E5B-4FCF-A7A0-C9D9D2764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44683" y="819150"/>
          <a:ext cx="7854661" cy="1238249"/>
        </a:xfrm>
        <a:prstGeom prst="rect">
          <a:avLst/>
        </a:prstGeom>
      </xdr:spPr>
    </xdr:pic>
    <xdr:clientData/>
  </xdr:twoCellAnchor>
  <xdr:oneCellAnchor>
    <xdr:from>
      <xdr:col>2</xdr:col>
      <xdr:colOff>247652</xdr:colOff>
      <xdr:row>14</xdr:row>
      <xdr:rowOff>16452</xdr:rowOff>
    </xdr:from>
    <xdr:ext cx="486878" cy="482425"/>
    <xdr:pic>
      <xdr:nvPicPr>
        <xdr:cNvPr id="15" name="Imagen 14">
          <a:extLst>
            <a:ext uri="{FF2B5EF4-FFF2-40B4-BE49-F238E27FC236}">
              <a16:creationId xmlns:a16="http://schemas.microsoft.com/office/drawing/2014/main" id="{2DA84208-510C-48B2-BB5F-5E1E5A8FC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2" y="3047134"/>
          <a:ext cx="486878" cy="482425"/>
        </a:xfrm>
        <a:prstGeom prst="rect">
          <a:avLst/>
        </a:prstGeom>
      </xdr:spPr>
    </xdr:pic>
    <xdr:clientData/>
  </xdr:oneCellAnchor>
  <xdr:oneCellAnchor>
    <xdr:from>
      <xdr:col>2</xdr:col>
      <xdr:colOff>329045</xdr:colOff>
      <xdr:row>15</xdr:row>
      <xdr:rowOff>69273</xdr:rowOff>
    </xdr:from>
    <xdr:ext cx="346364" cy="448254"/>
    <xdr:pic>
      <xdr:nvPicPr>
        <xdr:cNvPr id="16" name="Imagen 15">
          <a:extLst>
            <a:ext uri="{FF2B5EF4-FFF2-40B4-BE49-F238E27FC236}">
              <a16:creationId xmlns:a16="http://schemas.microsoft.com/office/drawing/2014/main" id="{5D1DDE95-BC2A-465D-A8BB-F398ED573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3045" y="3532909"/>
          <a:ext cx="346364" cy="448254"/>
        </a:xfrm>
        <a:prstGeom prst="rect">
          <a:avLst/>
        </a:prstGeom>
      </xdr:spPr>
    </xdr:pic>
    <xdr:clientData/>
  </xdr:oneCellAnchor>
  <xdr:twoCellAnchor editAs="oneCell">
    <xdr:from>
      <xdr:col>2</xdr:col>
      <xdr:colOff>70400</xdr:colOff>
      <xdr:row>15</xdr:row>
      <xdr:rowOff>450272</xdr:rowOff>
    </xdr:from>
    <xdr:to>
      <xdr:col>2</xdr:col>
      <xdr:colOff>936311</xdr:colOff>
      <xdr:row>17</xdr:row>
      <xdr:rowOff>73602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75EB4C4-2118-4457-82E7-1C64B0C41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4400" y="3913908"/>
          <a:ext cx="865911" cy="575830"/>
        </a:xfrm>
        <a:prstGeom prst="rect">
          <a:avLst/>
        </a:prstGeom>
      </xdr:spPr>
    </xdr:pic>
    <xdr:clientData/>
  </xdr:twoCellAnchor>
  <xdr:oneCellAnchor>
    <xdr:from>
      <xdr:col>6</xdr:col>
      <xdr:colOff>0</xdr:colOff>
      <xdr:row>22</xdr:row>
      <xdr:rowOff>69273</xdr:rowOff>
    </xdr:from>
    <xdr:ext cx="485775" cy="485670"/>
    <xdr:pic>
      <xdr:nvPicPr>
        <xdr:cNvPr id="24" name="Imagen 23">
          <a:extLst>
            <a:ext uri="{FF2B5EF4-FFF2-40B4-BE49-F238E27FC236}">
              <a16:creationId xmlns:a16="http://schemas.microsoft.com/office/drawing/2014/main" id="{4A2A0364-225C-4E8D-8FC9-22CF1EF50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7818" y="6286500"/>
          <a:ext cx="485775" cy="485670"/>
        </a:xfrm>
        <a:prstGeom prst="rect">
          <a:avLst/>
        </a:prstGeom>
      </xdr:spPr>
    </xdr:pic>
    <xdr:clientData/>
  </xdr:oneCellAnchor>
  <xdr:twoCellAnchor editAs="oneCell">
    <xdr:from>
      <xdr:col>2</xdr:col>
      <xdr:colOff>138546</xdr:colOff>
      <xdr:row>21</xdr:row>
      <xdr:rowOff>277090</xdr:rowOff>
    </xdr:from>
    <xdr:to>
      <xdr:col>2</xdr:col>
      <xdr:colOff>662421</xdr:colOff>
      <xdr:row>23</xdr:row>
      <xdr:rowOff>7002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D499E417-5E68-431A-8535-5E3069C22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662546" y="6147954"/>
          <a:ext cx="523875" cy="509230"/>
        </a:xfrm>
        <a:prstGeom prst="rect">
          <a:avLst/>
        </a:prstGeom>
      </xdr:spPr>
    </xdr:pic>
    <xdr:clientData/>
  </xdr:twoCellAnchor>
  <xdr:oneCellAnchor>
    <xdr:from>
      <xdr:col>2</xdr:col>
      <xdr:colOff>173182</xdr:colOff>
      <xdr:row>23</xdr:row>
      <xdr:rowOff>380999</xdr:rowOff>
    </xdr:from>
    <xdr:ext cx="406357" cy="569485"/>
    <xdr:pic>
      <xdr:nvPicPr>
        <xdr:cNvPr id="26" name="Imagen 25">
          <a:extLst>
            <a:ext uri="{FF2B5EF4-FFF2-40B4-BE49-F238E27FC236}">
              <a16:creationId xmlns:a16="http://schemas.microsoft.com/office/drawing/2014/main" id="{5A441648-AB15-426E-B275-134E2CE3C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7182" y="7031181"/>
          <a:ext cx="406357" cy="56948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283153</xdr:colOff>
      <xdr:row>14</xdr:row>
      <xdr:rowOff>129127</xdr:rowOff>
    </xdr:from>
    <xdr:ext cx="295274" cy="340631"/>
    <xdr:pic>
      <xdr:nvPicPr>
        <xdr:cNvPr id="10" name="Imagen 9">
          <a:extLst>
            <a:ext uri="{FF2B5EF4-FFF2-40B4-BE49-F238E27FC236}">
              <a16:creationId xmlns:a16="http://schemas.microsoft.com/office/drawing/2014/main" id="{75E831CC-4902-4A83-AC7F-FCBC04CCE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7153" y="3159809"/>
          <a:ext cx="295274" cy="340631"/>
        </a:xfrm>
        <a:prstGeom prst="rect">
          <a:avLst/>
        </a:prstGeom>
      </xdr:spPr>
    </xdr:pic>
    <xdr:clientData/>
  </xdr:oneCellAnchor>
  <xdr:twoCellAnchor editAs="oneCell">
    <xdr:from>
      <xdr:col>0</xdr:col>
      <xdr:colOff>744683</xdr:colOff>
      <xdr:row>4</xdr:row>
      <xdr:rowOff>0</xdr:rowOff>
    </xdr:from>
    <xdr:to>
      <xdr:col>7</xdr:col>
      <xdr:colOff>17319</xdr:colOff>
      <xdr:row>10</xdr:row>
      <xdr:rowOff>190499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5FFE681B-D7F4-45F4-B68F-E68B21081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4683" y="819150"/>
          <a:ext cx="7854661" cy="1238249"/>
        </a:xfrm>
        <a:prstGeom prst="rect">
          <a:avLst/>
        </a:prstGeom>
      </xdr:spPr>
    </xdr:pic>
    <xdr:clientData/>
  </xdr:twoCellAnchor>
  <xdr:twoCellAnchor editAs="oneCell">
    <xdr:from>
      <xdr:col>1</xdr:col>
      <xdr:colOff>745809</xdr:colOff>
      <xdr:row>16</xdr:row>
      <xdr:rowOff>1</xdr:rowOff>
    </xdr:from>
    <xdr:to>
      <xdr:col>2</xdr:col>
      <xdr:colOff>844524</xdr:colOff>
      <xdr:row>17</xdr:row>
      <xdr:rowOff>86592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2A4E5DBC-CE4E-49BF-B884-2CFD2B28B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7809" y="3931228"/>
          <a:ext cx="860715" cy="571500"/>
        </a:xfrm>
        <a:prstGeom prst="rect">
          <a:avLst/>
        </a:prstGeom>
      </xdr:spPr>
    </xdr:pic>
    <xdr:clientData/>
  </xdr:twoCellAnchor>
  <xdr:oneCellAnchor>
    <xdr:from>
      <xdr:col>2</xdr:col>
      <xdr:colOff>178378</xdr:colOff>
      <xdr:row>15</xdr:row>
      <xdr:rowOff>51090</xdr:rowOff>
    </xdr:from>
    <xdr:ext cx="486878" cy="482425"/>
    <xdr:pic>
      <xdr:nvPicPr>
        <xdr:cNvPr id="25" name="Imagen 24">
          <a:extLst>
            <a:ext uri="{FF2B5EF4-FFF2-40B4-BE49-F238E27FC236}">
              <a16:creationId xmlns:a16="http://schemas.microsoft.com/office/drawing/2014/main" id="{C7A2DDBA-0EE0-4021-9EAC-8B3333157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2378" y="3514726"/>
          <a:ext cx="486878" cy="482425"/>
        </a:xfrm>
        <a:prstGeom prst="rect">
          <a:avLst/>
        </a:prstGeom>
      </xdr:spPr>
    </xdr:pic>
    <xdr:clientData/>
  </xdr:oneCellAnchor>
  <xdr:oneCellAnchor>
    <xdr:from>
      <xdr:col>6</xdr:col>
      <xdr:colOff>287483</xdr:colOff>
      <xdr:row>14</xdr:row>
      <xdr:rowOff>88114</xdr:rowOff>
    </xdr:from>
    <xdr:ext cx="333374" cy="492931"/>
    <xdr:pic>
      <xdr:nvPicPr>
        <xdr:cNvPr id="29" name="Imagen 28">
          <a:extLst>
            <a:ext uri="{FF2B5EF4-FFF2-40B4-BE49-F238E27FC236}">
              <a16:creationId xmlns:a16="http://schemas.microsoft.com/office/drawing/2014/main" id="{10060E2B-4C05-46E1-98F0-80E1E6618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115301" y="3118796"/>
          <a:ext cx="333374" cy="492931"/>
        </a:xfrm>
        <a:prstGeom prst="rect">
          <a:avLst/>
        </a:prstGeom>
      </xdr:spPr>
    </xdr:pic>
    <xdr:clientData/>
  </xdr:oneCellAnchor>
  <xdr:oneCellAnchor>
    <xdr:from>
      <xdr:col>6</xdr:col>
      <xdr:colOff>233795</xdr:colOff>
      <xdr:row>15</xdr:row>
      <xdr:rowOff>127911</xdr:rowOff>
    </xdr:from>
    <xdr:ext cx="466725" cy="454840"/>
    <xdr:pic>
      <xdr:nvPicPr>
        <xdr:cNvPr id="30" name="Imagen 29">
          <a:extLst>
            <a:ext uri="{FF2B5EF4-FFF2-40B4-BE49-F238E27FC236}">
              <a16:creationId xmlns:a16="http://schemas.microsoft.com/office/drawing/2014/main" id="{8B1410D3-D23E-48FD-BD5A-FD80084B4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061613" y="3591547"/>
          <a:ext cx="466725" cy="454840"/>
        </a:xfrm>
        <a:prstGeom prst="rect">
          <a:avLst/>
        </a:prstGeom>
      </xdr:spPr>
    </xdr:pic>
    <xdr:clientData/>
  </xdr:oneCellAnchor>
  <xdr:oneCellAnchor>
    <xdr:from>
      <xdr:col>6</xdr:col>
      <xdr:colOff>277090</xdr:colOff>
      <xdr:row>16</xdr:row>
      <xdr:rowOff>117154</xdr:rowOff>
    </xdr:from>
    <xdr:ext cx="346364" cy="448254"/>
    <xdr:pic>
      <xdr:nvPicPr>
        <xdr:cNvPr id="31" name="Imagen 30">
          <a:extLst>
            <a:ext uri="{FF2B5EF4-FFF2-40B4-BE49-F238E27FC236}">
              <a16:creationId xmlns:a16="http://schemas.microsoft.com/office/drawing/2014/main" id="{9A8BF1ED-2CF7-4AF6-B9AF-6042E2E52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4908" y="4048381"/>
          <a:ext cx="346364" cy="448254"/>
        </a:xfrm>
        <a:prstGeom prst="rect">
          <a:avLst/>
        </a:prstGeom>
      </xdr:spPr>
    </xdr:pic>
    <xdr:clientData/>
  </xdr:oneCellAnchor>
  <xdr:oneCellAnchor>
    <xdr:from>
      <xdr:col>5</xdr:col>
      <xdr:colOff>1922316</xdr:colOff>
      <xdr:row>24</xdr:row>
      <xdr:rowOff>138344</xdr:rowOff>
    </xdr:from>
    <xdr:ext cx="466725" cy="454841"/>
    <xdr:pic>
      <xdr:nvPicPr>
        <xdr:cNvPr id="32" name="Marcador de contenido 3">
          <a:extLst>
            <a:ext uri="{FF2B5EF4-FFF2-40B4-BE49-F238E27FC236}">
              <a16:creationId xmlns:a16="http://schemas.microsoft.com/office/drawing/2014/main" id="{09C78E38-6194-425B-89CA-3F861071E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3180" y="7204162"/>
          <a:ext cx="466725" cy="454841"/>
        </a:xfrm>
        <a:prstGeom prst="rect">
          <a:avLst/>
        </a:prstGeom>
      </xdr:spPr>
    </xdr:pic>
    <xdr:clientData/>
  </xdr:oneCellAnchor>
  <xdr:oneCellAnchor>
    <xdr:from>
      <xdr:col>6</xdr:col>
      <xdr:colOff>75334</xdr:colOff>
      <xdr:row>23</xdr:row>
      <xdr:rowOff>135002</xdr:rowOff>
    </xdr:from>
    <xdr:ext cx="304800" cy="352732"/>
    <xdr:pic>
      <xdr:nvPicPr>
        <xdr:cNvPr id="33" name="Imagen 32">
          <a:extLst>
            <a:ext uri="{FF2B5EF4-FFF2-40B4-BE49-F238E27FC236}">
              <a16:creationId xmlns:a16="http://schemas.microsoft.com/office/drawing/2014/main" id="{BDE536FC-9EEE-4EC3-B78C-80BB298F1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903152" y="6785184"/>
          <a:ext cx="304800" cy="352732"/>
        </a:xfrm>
        <a:prstGeom prst="rect">
          <a:avLst/>
        </a:prstGeom>
      </xdr:spPr>
    </xdr:pic>
    <xdr:clientData/>
  </xdr:oneCellAnchor>
  <xdr:oneCellAnchor>
    <xdr:from>
      <xdr:col>5</xdr:col>
      <xdr:colOff>1956953</xdr:colOff>
      <xdr:row>22</xdr:row>
      <xdr:rowOff>17318</xdr:rowOff>
    </xdr:from>
    <xdr:ext cx="476250" cy="484908"/>
    <xdr:pic>
      <xdr:nvPicPr>
        <xdr:cNvPr id="34" name="Imagen 33">
          <a:extLst>
            <a:ext uri="{FF2B5EF4-FFF2-40B4-BE49-F238E27FC236}">
              <a16:creationId xmlns:a16="http://schemas.microsoft.com/office/drawing/2014/main" id="{DE259907-385A-4FBA-B176-6CED46B4E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827817" y="6234545"/>
          <a:ext cx="476250" cy="484908"/>
        </a:xfrm>
        <a:prstGeom prst="rect">
          <a:avLst/>
        </a:prstGeom>
      </xdr:spPr>
    </xdr:pic>
    <xdr:clientData/>
  </xdr:oneCellAnchor>
  <xdr:twoCellAnchor editAs="oneCell">
    <xdr:from>
      <xdr:col>2</xdr:col>
      <xdr:colOff>69272</xdr:colOff>
      <xdr:row>22</xdr:row>
      <xdr:rowOff>426634</xdr:rowOff>
    </xdr:from>
    <xdr:to>
      <xdr:col>2</xdr:col>
      <xdr:colOff>588818</xdr:colOff>
      <xdr:row>24</xdr:row>
      <xdr:rowOff>87273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18EEDD76-2D8F-4824-BD92-D5909E658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593272" y="6643861"/>
          <a:ext cx="519546" cy="509230"/>
        </a:xfrm>
        <a:prstGeom prst="rect">
          <a:avLst/>
        </a:prstGeom>
      </xdr:spPr>
    </xdr:pic>
    <xdr:clientData/>
  </xdr:twoCellAnchor>
  <xdr:oneCellAnchor>
    <xdr:from>
      <xdr:col>2</xdr:col>
      <xdr:colOff>107371</xdr:colOff>
      <xdr:row>22</xdr:row>
      <xdr:rowOff>34870</xdr:rowOff>
    </xdr:from>
    <xdr:ext cx="485775" cy="485670"/>
    <xdr:pic>
      <xdr:nvPicPr>
        <xdr:cNvPr id="36" name="Imagen 35">
          <a:extLst>
            <a:ext uri="{FF2B5EF4-FFF2-40B4-BE49-F238E27FC236}">
              <a16:creationId xmlns:a16="http://schemas.microsoft.com/office/drawing/2014/main" id="{52E32B31-B054-4FEA-8AC3-F7F759C86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1371" y="6252097"/>
          <a:ext cx="485775" cy="485670"/>
        </a:xfrm>
        <a:prstGeom prst="rect">
          <a:avLst/>
        </a:prstGeom>
      </xdr:spPr>
    </xdr:pic>
    <xdr:clientData/>
  </xdr:oneCellAnchor>
  <xdr:twoCellAnchor editAs="oneCell">
    <xdr:from>
      <xdr:col>2</xdr:col>
      <xdr:colOff>126177</xdr:colOff>
      <xdr:row>24</xdr:row>
      <xdr:rowOff>38496</xdr:rowOff>
    </xdr:from>
    <xdr:to>
      <xdr:col>2</xdr:col>
      <xdr:colOff>532534</xdr:colOff>
      <xdr:row>25</xdr:row>
      <xdr:rowOff>175026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091263A-0EE0-452D-A4A8-EB2ABCF63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0177" y="7104314"/>
          <a:ext cx="406357" cy="56948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493568</xdr:colOff>
      <xdr:row>16</xdr:row>
      <xdr:rowOff>41318</xdr:rowOff>
    </xdr:from>
    <xdr:to>
      <xdr:col>2</xdr:col>
      <xdr:colOff>293373</xdr:colOff>
      <xdr:row>17</xdr:row>
      <xdr:rowOff>103908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34F24E4-57FF-4A1F-A152-416EDF352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5568" y="3972545"/>
          <a:ext cx="561805" cy="547499"/>
        </a:xfrm>
        <a:prstGeom prst="rect">
          <a:avLst/>
        </a:prstGeom>
      </xdr:spPr>
    </xdr:pic>
    <xdr:clientData/>
  </xdr:twoCellAnchor>
  <xdr:oneCellAnchor>
    <xdr:from>
      <xdr:col>1</xdr:col>
      <xdr:colOff>616528</xdr:colOff>
      <xdr:row>15</xdr:row>
      <xdr:rowOff>70795</xdr:rowOff>
    </xdr:from>
    <xdr:ext cx="333374" cy="492931"/>
    <xdr:pic>
      <xdr:nvPicPr>
        <xdr:cNvPr id="11" name="Imagen 10">
          <a:extLst>
            <a:ext uri="{FF2B5EF4-FFF2-40B4-BE49-F238E27FC236}">
              <a16:creationId xmlns:a16="http://schemas.microsoft.com/office/drawing/2014/main" id="{4B1902C5-DC73-456A-91FD-C04354C83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8528" y="3534431"/>
          <a:ext cx="333374" cy="492931"/>
        </a:xfrm>
        <a:prstGeom prst="rect">
          <a:avLst/>
        </a:prstGeom>
      </xdr:spPr>
    </xdr:pic>
    <xdr:clientData/>
  </xdr:oneCellAnchor>
  <xdr:twoCellAnchor editAs="oneCell">
    <xdr:from>
      <xdr:col>0</xdr:col>
      <xdr:colOff>744683</xdr:colOff>
      <xdr:row>4</xdr:row>
      <xdr:rowOff>0</xdr:rowOff>
    </xdr:from>
    <xdr:to>
      <xdr:col>7</xdr:col>
      <xdr:colOff>17319</xdr:colOff>
      <xdr:row>10</xdr:row>
      <xdr:rowOff>190499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B3D2326-3A95-416E-980F-066D7DA9A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4683" y="819150"/>
          <a:ext cx="7854661" cy="1238249"/>
        </a:xfrm>
        <a:prstGeom prst="rect">
          <a:avLst/>
        </a:prstGeom>
      </xdr:spPr>
    </xdr:pic>
    <xdr:clientData/>
  </xdr:twoCellAnchor>
  <xdr:oneCellAnchor>
    <xdr:from>
      <xdr:col>1</xdr:col>
      <xdr:colOff>606136</xdr:colOff>
      <xdr:row>14</xdr:row>
      <xdr:rowOff>34636</xdr:rowOff>
    </xdr:from>
    <xdr:ext cx="346364" cy="448254"/>
    <xdr:pic>
      <xdr:nvPicPr>
        <xdr:cNvPr id="15" name="Imagen 14">
          <a:extLst>
            <a:ext uri="{FF2B5EF4-FFF2-40B4-BE49-F238E27FC236}">
              <a16:creationId xmlns:a16="http://schemas.microsoft.com/office/drawing/2014/main" id="{790AEC88-E47D-45E2-BF8C-F303C5ABC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8136" y="3065318"/>
          <a:ext cx="346364" cy="448254"/>
        </a:xfrm>
        <a:prstGeom prst="rect">
          <a:avLst/>
        </a:prstGeom>
      </xdr:spPr>
    </xdr:pic>
    <xdr:clientData/>
  </xdr:oneCellAnchor>
  <xdr:twoCellAnchor editAs="oneCell">
    <xdr:from>
      <xdr:col>5</xdr:col>
      <xdr:colOff>1594401</xdr:colOff>
      <xdr:row>15</xdr:row>
      <xdr:rowOff>17318</xdr:rowOff>
    </xdr:from>
    <xdr:to>
      <xdr:col>6</xdr:col>
      <xdr:colOff>499894</xdr:colOff>
      <xdr:row>16</xdr:row>
      <xdr:rowOff>121227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75448F4C-20D6-4361-9872-5B9D82CEC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5265" y="3480954"/>
          <a:ext cx="862447" cy="571500"/>
        </a:xfrm>
        <a:prstGeom prst="rect">
          <a:avLst/>
        </a:prstGeom>
      </xdr:spPr>
    </xdr:pic>
    <xdr:clientData/>
  </xdr:twoCellAnchor>
  <xdr:oneCellAnchor>
    <xdr:from>
      <xdr:col>5</xdr:col>
      <xdr:colOff>1853046</xdr:colOff>
      <xdr:row>16</xdr:row>
      <xdr:rowOff>190500</xdr:rowOff>
    </xdr:from>
    <xdr:ext cx="295274" cy="340631"/>
    <xdr:pic>
      <xdr:nvPicPr>
        <xdr:cNvPr id="17" name="Imagen 16">
          <a:extLst>
            <a:ext uri="{FF2B5EF4-FFF2-40B4-BE49-F238E27FC236}">
              <a16:creationId xmlns:a16="http://schemas.microsoft.com/office/drawing/2014/main" id="{286C66C5-AEDA-4553-9662-572AE0B46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723910" y="4121727"/>
          <a:ext cx="295274" cy="340631"/>
        </a:xfrm>
        <a:prstGeom prst="rect">
          <a:avLst/>
        </a:prstGeom>
      </xdr:spPr>
    </xdr:pic>
    <xdr:clientData/>
  </xdr:oneCellAnchor>
  <xdr:oneCellAnchor>
    <xdr:from>
      <xdr:col>5</xdr:col>
      <xdr:colOff>1788969</xdr:colOff>
      <xdr:row>14</xdr:row>
      <xdr:rowOff>16452</xdr:rowOff>
    </xdr:from>
    <xdr:ext cx="486878" cy="482425"/>
    <xdr:pic>
      <xdr:nvPicPr>
        <xdr:cNvPr id="18" name="Imagen 17">
          <a:extLst>
            <a:ext uri="{FF2B5EF4-FFF2-40B4-BE49-F238E27FC236}">
              <a16:creationId xmlns:a16="http://schemas.microsoft.com/office/drawing/2014/main" id="{C391B1FB-74ED-45E0-A903-3AFAB4575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9833" y="3047134"/>
          <a:ext cx="486878" cy="482425"/>
        </a:xfrm>
        <a:prstGeom prst="rect">
          <a:avLst/>
        </a:prstGeom>
      </xdr:spPr>
    </xdr:pic>
    <xdr:clientData/>
  </xdr:oneCellAnchor>
  <xdr:twoCellAnchor editAs="oneCell">
    <xdr:from>
      <xdr:col>6</xdr:col>
      <xdr:colOff>207819</xdr:colOff>
      <xdr:row>22</xdr:row>
      <xdr:rowOff>10997</xdr:rowOff>
    </xdr:from>
    <xdr:to>
      <xdr:col>6</xdr:col>
      <xdr:colOff>727365</xdr:colOff>
      <xdr:row>23</xdr:row>
      <xdr:rowOff>87272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CF9B12F-5FC2-4E89-9F77-9620330C8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035637" y="6228224"/>
          <a:ext cx="519546" cy="509230"/>
        </a:xfrm>
        <a:prstGeom prst="rect">
          <a:avLst/>
        </a:prstGeom>
      </xdr:spPr>
    </xdr:pic>
    <xdr:clientData/>
  </xdr:twoCellAnchor>
  <xdr:oneCellAnchor>
    <xdr:from>
      <xdr:col>6</xdr:col>
      <xdr:colOff>211281</xdr:colOff>
      <xdr:row>24</xdr:row>
      <xdr:rowOff>104141</xdr:rowOff>
    </xdr:from>
    <xdr:ext cx="485775" cy="485670"/>
    <xdr:pic>
      <xdr:nvPicPr>
        <xdr:cNvPr id="20" name="Imagen 19">
          <a:extLst>
            <a:ext uri="{FF2B5EF4-FFF2-40B4-BE49-F238E27FC236}">
              <a16:creationId xmlns:a16="http://schemas.microsoft.com/office/drawing/2014/main" id="{35E23FCF-AF3C-40AA-907C-D4828204F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9099" y="7169959"/>
          <a:ext cx="485775" cy="485670"/>
        </a:xfrm>
        <a:prstGeom prst="rect">
          <a:avLst/>
        </a:prstGeom>
      </xdr:spPr>
    </xdr:pic>
    <xdr:clientData/>
  </xdr:oneCellAnchor>
  <xdr:oneCellAnchor>
    <xdr:from>
      <xdr:col>6</xdr:col>
      <xdr:colOff>247405</xdr:colOff>
      <xdr:row>23</xdr:row>
      <xdr:rowOff>3861</xdr:rowOff>
    </xdr:from>
    <xdr:ext cx="406357" cy="569485"/>
    <xdr:pic>
      <xdr:nvPicPr>
        <xdr:cNvPr id="21" name="Imagen 20">
          <a:extLst>
            <a:ext uri="{FF2B5EF4-FFF2-40B4-BE49-F238E27FC236}">
              <a16:creationId xmlns:a16="http://schemas.microsoft.com/office/drawing/2014/main" id="{6E7E45F8-6B1B-43BE-B9FD-F9B08F022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5223" y="6654043"/>
          <a:ext cx="406357" cy="569485"/>
        </a:xfrm>
        <a:prstGeom prst="rect">
          <a:avLst/>
        </a:prstGeom>
      </xdr:spPr>
    </xdr:pic>
    <xdr:clientData/>
  </xdr:oneCellAnchor>
  <xdr:twoCellAnchor editAs="oneCell">
    <xdr:from>
      <xdr:col>2</xdr:col>
      <xdr:colOff>58015</xdr:colOff>
      <xdr:row>24</xdr:row>
      <xdr:rowOff>117683</xdr:rowOff>
    </xdr:from>
    <xdr:to>
      <xdr:col>2</xdr:col>
      <xdr:colOff>358486</xdr:colOff>
      <xdr:row>25</xdr:row>
      <xdr:rowOff>37460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CA8E86B6-1A04-413E-B945-09DDD4CA1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582015" y="7183501"/>
          <a:ext cx="300471" cy="352732"/>
        </a:xfrm>
        <a:prstGeom prst="rect">
          <a:avLst/>
        </a:prstGeom>
      </xdr:spPr>
    </xdr:pic>
    <xdr:clientData/>
  </xdr:twoCellAnchor>
  <xdr:twoCellAnchor editAs="oneCell">
    <xdr:from>
      <xdr:col>1</xdr:col>
      <xdr:colOff>710043</xdr:colOff>
      <xdr:row>21</xdr:row>
      <xdr:rowOff>328845</xdr:rowOff>
    </xdr:from>
    <xdr:to>
      <xdr:col>2</xdr:col>
      <xdr:colOff>410439</xdr:colOff>
      <xdr:row>23</xdr:row>
      <xdr:rowOff>4368</xdr:rowOff>
    </xdr:to>
    <xdr:pic>
      <xdr:nvPicPr>
        <xdr:cNvPr id="23" name="Marcador de contenido 3">
          <a:extLst>
            <a:ext uri="{FF2B5EF4-FFF2-40B4-BE49-F238E27FC236}">
              <a16:creationId xmlns:a16="http://schemas.microsoft.com/office/drawing/2014/main" id="{4907D121-8EBB-4943-8130-205881DC6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2043" y="6199709"/>
          <a:ext cx="462396" cy="454841"/>
        </a:xfrm>
        <a:prstGeom prst="rect">
          <a:avLst/>
        </a:prstGeom>
      </xdr:spPr>
    </xdr:pic>
    <xdr:clientData/>
  </xdr:twoCellAnchor>
  <xdr:oneCellAnchor>
    <xdr:from>
      <xdr:col>1</xdr:col>
      <xdr:colOff>710044</xdr:colOff>
      <xdr:row>23</xdr:row>
      <xdr:rowOff>0</xdr:rowOff>
    </xdr:from>
    <xdr:ext cx="476250" cy="484908"/>
    <xdr:pic>
      <xdr:nvPicPr>
        <xdr:cNvPr id="24" name="Imagen 23">
          <a:extLst>
            <a:ext uri="{FF2B5EF4-FFF2-40B4-BE49-F238E27FC236}">
              <a16:creationId xmlns:a16="http://schemas.microsoft.com/office/drawing/2014/main" id="{53293383-4D57-4CE7-A9A2-AC42BB06B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472044" y="6650182"/>
          <a:ext cx="476250" cy="484908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744683</xdr:colOff>
      <xdr:row>4</xdr:row>
      <xdr:rowOff>0</xdr:rowOff>
    </xdr:from>
    <xdr:to>
      <xdr:col>7</xdr:col>
      <xdr:colOff>17319</xdr:colOff>
      <xdr:row>10</xdr:row>
      <xdr:rowOff>190499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301C4CF6-062B-4D6A-8E5D-3BFFF33E0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683" y="819150"/>
          <a:ext cx="7854661" cy="1238249"/>
        </a:xfrm>
        <a:prstGeom prst="rect">
          <a:avLst/>
        </a:prstGeom>
      </xdr:spPr>
    </xdr:pic>
    <xdr:clientData/>
  </xdr:twoCellAnchor>
  <xdr:oneCellAnchor>
    <xdr:from>
      <xdr:col>5</xdr:col>
      <xdr:colOff>1927515</xdr:colOff>
      <xdr:row>14</xdr:row>
      <xdr:rowOff>16452</xdr:rowOff>
    </xdr:from>
    <xdr:ext cx="486878" cy="482425"/>
    <xdr:pic>
      <xdr:nvPicPr>
        <xdr:cNvPr id="15" name="Imagen 14">
          <a:extLst>
            <a:ext uri="{FF2B5EF4-FFF2-40B4-BE49-F238E27FC236}">
              <a16:creationId xmlns:a16="http://schemas.microsoft.com/office/drawing/2014/main" id="{FB4F4352-9797-4A35-ADB8-29FD5D7DB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8379" y="3047134"/>
          <a:ext cx="486878" cy="482425"/>
        </a:xfrm>
        <a:prstGeom prst="rect">
          <a:avLst/>
        </a:prstGeom>
      </xdr:spPr>
    </xdr:pic>
    <xdr:clientData/>
  </xdr:oneCellAnchor>
  <xdr:oneCellAnchor>
    <xdr:from>
      <xdr:col>6</xdr:col>
      <xdr:colOff>51954</xdr:colOff>
      <xdr:row>15</xdr:row>
      <xdr:rowOff>69273</xdr:rowOff>
    </xdr:from>
    <xdr:ext cx="346364" cy="448254"/>
    <xdr:pic>
      <xdr:nvPicPr>
        <xdr:cNvPr id="16" name="Imagen 15">
          <a:extLst>
            <a:ext uri="{FF2B5EF4-FFF2-40B4-BE49-F238E27FC236}">
              <a16:creationId xmlns:a16="http://schemas.microsoft.com/office/drawing/2014/main" id="{F2294A26-A913-4497-A782-777A719B1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9772" y="3532909"/>
          <a:ext cx="346364" cy="448254"/>
        </a:xfrm>
        <a:prstGeom prst="rect">
          <a:avLst/>
        </a:prstGeom>
      </xdr:spPr>
    </xdr:pic>
    <xdr:clientData/>
  </xdr:oneCellAnchor>
  <xdr:twoCellAnchor editAs="oneCell">
    <xdr:from>
      <xdr:col>5</xdr:col>
      <xdr:colOff>1750263</xdr:colOff>
      <xdr:row>15</xdr:row>
      <xdr:rowOff>450272</xdr:rowOff>
    </xdr:from>
    <xdr:to>
      <xdr:col>6</xdr:col>
      <xdr:colOff>659220</xdr:colOff>
      <xdr:row>17</xdr:row>
      <xdr:rowOff>73602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29410FBA-32AE-4640-8C83-2D09492C8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1127" y="3913908"/>
          <a:ext cx="865911" cy="575830"/>
        </a:xfrm>
        <a:prstGeom prst="rect">
          <a:avLst/>
        </a:prstGeom>
      </xdr:spPr>
    </xdr:pic>
    <xdr:clientData/>
  </xdr:twoCellAnchor>
  <xdr:twoCellAnchor editAs="oneCell">
    <xdr:from>
      <xdr:col>1</xdr:col>
      <xdr:colOff>484909</xdr:colOff>
      <xdr:row>16</xdr:row>
      <xdr:rowOff>102692</xdr:rowOff>
    </xdr:from>
    <xdr:to>
      <xdr:col>2</xdr:col>
      <xdr:colOff>189634</xdr:colOff>
      <xdr:row>17</xdr:row>
      <xdr:rowOff>72623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EFE0C8A0-9A50-447C-B142-AB002A713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909" y="4033919"/>
          <a:ext cx="466725" cy="454840"/>
        </a:xfrm>
        <a:prstGeom prst="rect">
          <a:avLst/>
        </a:prstGeom>
      </xdr:spPr>
    </xdr:pic>
    <xdr:clientData/>
  </xdr:twoCellAnchor>
  <xdr:oneCellAnchor>
    <xdr:from>
      <xdr:col>1</xdr:col>
      <xdr:colOff>603540</xdr:colOff>
      <xdr:row>14</xdr:row>
      <xdr:rowOff>103909</xdr:rowOff>
    </xdr:from>
    <xdr:ext cx="295274" cy="340631"/>
    <xdr:pic>
      <xdr:nvPicPr>
        <xdr:cNvPr id="19" name="Imagen 18">
          <a:extLst>
            <a:ext uri="{FF2B5EF4-FFF2-40B4-BE49-F238E27FC236}">
              <a16:creationId xmlns:a16="http://schemas.microsoft.com/office/drawing/2014/main" id="{47F7A3EC-9BF5-4AF4-896B-D188E9FE3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65540" y="3134591"/>
          <a:ext cx="295274" cy="340631"/>
        </a:xfrm>
        <a:prstGeom prst="rect">
          <a:avLst/>
        </a:prstGeom>
      </xdr:spPr>
    </xdr:pic>
    <xdr:clientData/>
  </xdr:oneCellAnchor>
  <xdr:oneCellAnchor>
    <xdr:from>
      <xdr:col>1</xdr:col>
      <xdr:colOff>573233</xdr:colOff>
      <xdr:row>15</xdr:row>
      <xdr:rowOff>80214</xdr:rowOff>
    </xdr:from>
    <xdr:ext cx="333374" cy="492931"/>
    <xdr:pic>
      <xdr:nvPicPr>
        <xdr:cNvPr id="20" name="Imagen 19">
          <a:extLst>
            <a:ext uri="{FF2B5EF4-FFF2-40B4-BE49-F238E27FC236}">
              <a16:creationId xmlns:a16="http://schemas.microsoft.com/office/drawing/2014/main" id="{851DEA11-8649-454D-9922-6A7CE0434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335233" y="3543850"/>
          <a:ext cx="333374" cy="492931"/>
        </a:xfrm>
        <a:prstGeom prst="rect">
          <a:avLst/>
        </a:prstGeom>
      </xdr:spPr>
    </xdr:pic>
    <xdr:clientData/>
  </xdr:oneCellAnchor>
  <xdr:oneCellAnchor>
    <xdr:from>
      <xdr:col>1</xdr:col>
      <xdr:colOff>725631</xdr:colOff>
      <xdr:row>23</xdr:row>
      <xdr:rowOff>89209</xdr:rowOff>
    </xdr:from>
    <xdr:ext cx="476250" cy="484908"/>
    <xdr:pic>
      <xdr:nvPicPr>
        <xdr:cNvPr id="23" name="Imagen 22">
          <a:extLst>
            <a:ext uri="{FF2B5EF4-FFF2-40B4-BE49-F238E27FC236}">
              <a16:creationId xmlns:a16="http://schemas.microsoft.com/office/drawing/2014/main" id="{2652CAB4-549D-412D-8EE9-8802DA31F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487631" y="6739391"/>
          <a:ext cx="476250" cy="484908"/>
        </a:xfrm>
        <a:prstGeom prst="rect">
          <a:avLst/>
        </a:prstGeom>
      </xdr:spPr>
    </xdr:pic>
    <xdr:clientData/>
  </xdr:oneCellAnchor>
  <xdr:twoCellAnchor editAs="oneCell">
    <xdr:from>
      <xdr:col>2</xdr:col>
      <xdr:colOff>40699</xdr:colOff>
      <xdr:row>24</xdr:row>
      <xdr:rowOff>204275</xdr:rowOff>
    </xdr:from>
    <xdr:to>
      <xdr:col>2</xdr:col>
      <xdr:colOff>345499</xdr:colOff>
      <xdr:row>25</xdr:row>
      <xdr:rowOff>124052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C1F46726-228E-4C87-94D2-0AE905DE8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564699" y="7270093"/>
          <a:ext cx="304800" cy="352732"/>
        </a:xfrm>
        <a:prstGeom prst="rect">
          <a:avLst/>
        </a:prstGeom>
      </xdr:spPr>
    </xdr:pic>
    <xdr:clientData/>
  </xdr:twoCellAnchor>
  <xdr:oneCellAnchor>
    <xdr:from>
      <xdr:col>1</xdr:col>
      <xdr:colOff>710046</xdr:colOff>
      <xdr:row>22</xdr:row>
      <xdr:rowOff>51955</xdr:rowOff>
    </xdr:from>
    <xdr:ext cx="485775" cy="485670"/>
    <xdr:pic>
      <xdr:nvPicPr>
        <xdr:cNvPr id="25" name="Imagen 24">
          <a:extLst>
            <a:ext uri="{FF2B5EF4-FFF2-40B4-BE49-F238E27FC236}">
              <a16:creationId xmlns:a16="http://schemas.microsoft.com/office/drawing/2014/main" id="{5A1C435F-8CA5-4F62-A4D0-FA61C7486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2046" y="6269182"/>
          <a:ext cx="485775" cy="485670"/>
        </a:xfrm>
        <a:prstGeom prst="rect">
          <a:avLst/>
        </a:prstGeom>
      </xdr:spPr>
    </xdr:pic>
    <xdr:clientData/>
  </xdr:oneCellAnchor>
  <xdr:twoCellAnchor editAs="oneCell">
    <xdr:from>
      <xdr:col>5</xdr:col>
      <xdr:colOff>1870362</xdr:colOff>
      <xdr:row>23</xdr:row>
      <xdr:rowOff>51753</xdr:rowOff>
    </xdr:from>
    <xdr:to>
      <xdr:col>6</xdr:col>
      <xdr:colOff>380133</xdr:colOff>
      <xdr:row>24</xdr:row>
      <xdr:rowOff>90958</xdr:rowOff>
    </xdr:to>
    <xdr:pic>
      <xdr:nvPicPr>
        <xdr:cNvPr id="26" name="Marcador de contenido 3">
          <a:extLst>
            <a:ext uri="{FF2B5EF4-FFF2-40B4-BE49-F238E27FC236}">
              <a16:creationId xmlns:a16="http://schemas.microsoft.com/office/drawing/2014/main" id="{70FF2DDD-CC52-49F6-9BB0-BD7C8D59C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1226" y="6701935"/>
          <a:ext cx="466725" cy="454841"/>
        </a:xfrm>
        <a:prstGeom prst="rect">
          <a:avLst/>
        </a:prstGeom>
      </xdr:spPr>
    </xdr:pic>
    <xdr:clientData/>
  </xdr:twoCellAnchor>
  <xdr:twoCellAnchor editAs="oneCell">
    <xdr:from>
      <xdr:col>5</xdr:col>
      <xdr:colOff>1870364</xdr:colOff>
      <xdr:row>21</xdr:row>
      <xdr:rowOff>346362</xdr:rowOff>
    </xdr:from>
    <xdr:to>
      <xdr:col>6</xdr:col>
      <xdr:colOff>437285</xdr:colOff>
      <xdr:row>23</xdr:row>
      <xdr:rowOff>76274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B7EC58EB-2116-464C-953E-CA22DA3FE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741228" y="6217226"/>
          <a:ext cx="523875" cy="509230"/>
        </a:xfrm>
        <a:prstGeom prst="rect">
          <a:avLst/>
        </a:prstGeom>
      </xdr:spPr>
    </xdr:pic>
    <xdr:clientData/>
  </xdr:twoCellAnchor>
  <xdr:oneCellAnchor>
    <xdr:from>
      <xdr:col>5</xdr:col>
      <xdr:colOff>1905000</xdr:colOff>
      <xdr:row>24</xdr:row>
      <xdr:rowOff>34635</xdr:rowOff>
    </xdr:from>
    <xdr:ext cx="406357" cy="569485"/>
    <xdr:pic>
      <xdr:nvPicPr>
        <xdr:cNvPr id="28" name="Imagen 27">
          <a:extLst>
            <a:ext uri="{FF2B5EF4-FFF2-40B4-BE49-F238E27FC236}">
              <a16:creationId xmlns:a16="http://schemas.microsoft.com/office/drawing/2014/main" id="{BA2ACC48-E627-4BCE-8412-5739DC202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5864" y="7100453"/>
          <a:ext cx="406357" cy="5694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A5A92-F1EF-445F-B905-9AEC091FFE82}">
  <sheetPr>
    <tabColor theme="1"/>
  </sheetPr>
  <dimension ref="C4:L68"/>
  <sheetViews>
    <sheetView showGridLines="0" topLeftCell="A28" zoomScale="55" zoomScaleNormal="55" workbookViewId="0">
      <selection activeCell="N64" sqref="N64"/>
    </sheetView>
  </sheetViews>
  <sheetFormatPr baseColWidth="10" defaultColWidth="11.453125" defaultRowHeight="12.5" x14ac:dyDescent="0.25"/>
  <cols>
    <col min="1" max="3" width="11.453125" style="1"/>
    <col min="4" max="4" width="26.453125" style="1" bestFit="1" customWidth="1"/>
    <col min="5" max="5" width="28" style="1" bestFit="1" customWidth="1"/>
    <col min="6" max="6" width="11.453125" style="1"/>
    <col min="7" max="7" width="27.1796875" style="1" bestFit="1" customWidth="1"/>
    <col min="8" max="8" width="26.453125" style="1" bestFit="1" customWidth="1"/>
    <col min="9" max="9" width="11.26953125" style="1" customWidth="1"/>
    <col min="10" max="11" width="28" style="1" bestFit="1" customWidth="1"/>
    <col min="12" max="16384" width="11.453125" style="1"/>
  </cols>
  <sheetData>
    <row r="4" spans="3:12" ht="28" x14ac:dyDescent="0.8">
      <c r="E4" s="75"/>
      <c r="G4" s="76"/>
      <c r="H4" s="76"/>
    </row>
    <row r="5" spans="3:12" ht="28" x14ac:dyDescent="0.8">
      <c r="F5" s="75"/>
      <c r="H5" s="76"/>
    </row>
    <row r="6" spans="3:12" ht="28" x14ac:dyDescent="0.8">
      <c r="F6" s="77"/>
      <c r="H6" s="76"/>
    </row>
    <row r="10" spans="3:12" ht="13" thickBot="1" x14ac:dyDescent="0.3"/>
    <row r="11" spans="3:12" ht="20.5" thickBot="1" x14ac:dyDescent="0.45">
      <c r="C11" s="115"/>
      <c r="D11" s="149" t="s">
        <v>0</v>
      </c>
      <c r="E11" s="150"/>
      <c r="F11" s="116"/>
      <c r="G11" s="149" t="s">
        <v>1</v>
      </c>
      <c r="H11" s="150"/>
      <c r="I11" s="116"/>
      <c r="J11" s="149" t="s">
        <v>2</v>
      </c>
      <c r="K11" s="150"/>
      <c r="L11" s="115"/>
    </row>
    <row r="12" spans="3:12" ht="16" thickBot="1" x14ac:dyDescent="0.4">
      <c r="C12" s="115"/>
      <c r="D12" s="164">
        <v>43688</v>
      </c>
      <c r="E12" s="165"/>
      <c r="F12" s="115"/>
      <c r="G12" s="164">
        <f>D12+7</f>
        <v>43695</v>
      </c>
      <c r="H12" s="165"/>
      <c r="I12" s="115"/>
      <c r="J12" s="164">
        <f>G12+7</f>
        <v>43702</v>
      </c>
      <c r="K12" s="165"/>
      <c r="L12" s="115"/>
    </row>
    <row r="13" spans="3:12" ht="13.5" thickBot="1" x14ac:dyDescent="0.3">
      <c r="C13" s="115"/>
      <c r="D13" s="162" t="s">
        <v>3</v>
      </c>
      <c r="E13" s="163"/>
      <c r="F13" s="115"/>
      <c r="G13" s="166" t="s">
        <v>3</v>
      </c>
      <c r="H13" s="167"/>
      <c r="I13" s="115"/>
      <c r="J13" s="166" t="s">
        <v>3</v>
      </c>
      <c r="K13" s="167"/>
      <c r="L13" s="115"/>
    </row>
    <row r="14" spans="3:12" ht="14.5" x14ac:dyDescent="0.35">
      <c r="C14" s="115"/>
      <c r="D14" s="117" t="s">
        <v>6</v>
      </c>
      <c r="E14" s="118" t="s">
        <v>5</v>
      </c>
      <c r="F14" s="115"/>
      <c r="G14" s="119" t="s">
        <v>62</v>
      </c>
      <c r="H14" s="120" t="s">
        <v>61</v>
      </c>
      <c r="I14" s="115"/>
      <c r="J14" s="119" t="s">
        <v>61</v>
      </c>
      <c r="K14" s="120" t="s">
        <v>5</v>
      </c>
      <c r="L14" s="115"/>
    </row>
    <row r="15" spans="3:12" ht="14.5" x14ac:dyDescent="0.35">
      <c r="C15" s="115"/>
      <c r="D15" s="121" t="s">
        <v>63</v>
      </c>
      <c r="E15" s="121" t="s">
        <v>62</v>
      </c>
      <c r="F15" s="115"/>
      <c r="G15" s="119" t="s">
        <v>4</v>
      </c>
      <c r="H15" s="120" t="s">
        <v>6</v>
      </c>
      <c r="I15" s="115"/>
      <c r="J15" s="119" t="s">
        <v>4</v>
      </c>
      <c r="K15" s="120" t="s">
        <v>62</v>
      </c>
      <c r="L15" s="115"/>
    </row>
    <row r="16" spans="3:12" ht="15" thickBot="1" x14ac:dyDescent="0.4">
      <c r="C16" s="115"/>
      <c r="D16" s="122" t="s">
        <v>61</v>
      </c>
      <c r="E16" s="122" t="s">
        <v>4</v>
      </c>
      <c r="F16" s="115"/>
      <c r="G16" s="119" t="s">
        <v>5</v>
      </c>
      <c r="H16" s="120" t="s">
        <v>63</v>
      </c>
      <c r="I16" s="115"/>
      <c r="J16" s="119" t="s">
        <v>6</v>
      </c>
      <c r="K16" s="120" t="s">
        <v>63</v>
      </c>
      <c r="L16" s="115"/>
    </row>
    <row r="17" spans="3:12" ht="13.5" thickBot="1" x14ac:dyDescent="0.3">
      <c r="C17" s="115"/>
      <c r="D17" s="168" t="s">
        <v>10</v>
      </c>
      <c r="E17" s="169"/>
      <c r="F17" s="115"/>
      <c r="G17" s="170" t="s">
        <v>10</v>
      </c>
      <c r="H17" s="171"/>
      <c r="I17" s="115"/>
      <c r="J17" s="170" t="s">
        <v>10</v>
      </c>
      <c r="K17" s="171"/>
      <c r="L17" s="115"/>
    </row>
    <row r="18" spans="3:12" ht="14.5" x14ac:dyDescent="0.35">
      <c r="C18" s="115"/>
      <c r="D18" s="119" t="s">
        <v>8</v>
      </c>
      <c r="E18" s="120" t="s">
        <v>59</v>
      </c>
      <c r="F18" s="115"/>
      <c r="G18" s="119" t="s">
        <v>7</v>
      </c>
      <c r="H18" s="120" t="s">
        <v>13</v>
      </c>
      <c r="I18" s="115"/>
      <c r="J18" s="119" t="s">
        <v>13</v>
      </c>
      <c r="K18" s="120" t="s">
        <v>59</v>
      </c>
      <c r="L18" s="115"/>
    </row>
    <row r="19" spans="3:12" ht="14.5" x14ac:dyDescent="0.35">
      <c r="C19" s="115"/>
      <c r="D19" s="119" t="s">
        <v>64</v>
      </c>
      <c r="E19" s="120" t="s">
        <v>7</v>
      </c>
      <c r="F19" s="115"/>
      <c r="G19" s="119" t="s">
        <v>12</v>
      </c>
      <c r="H19" s="120" t="s">
        <v>8</v>
      </c>
      <c r="I19" s="115"/>
      <c r="J19" s="119" t="s">
        <v>12</v>
      </c>
      <c r="K19" s="120" t="s">
        <v>7</v>
      </c>
      <c r="L19" s="115"/>
    </row>
    <row r="20" spans="3:12" ht="15" thickBot="1" x14ac:dyDescent="0.4">
      <c r="C20" s="115"/>
      <c r="D20" s="123" t="s">
        <v>13</v>
      </c>
      <c r="E20" s="124" t="s">
        <v>12</v>
      </c>
      <c r="F20" s="115"/>
      <c r="G20" s="123" t="s">
        <v>59</v>
      </c>
      <c r="H20" s="124" t="s">
        <v>64</v>
      </c>
      <c r="I20" s="115"/>
      <c r="J20" s="123" t="s">
        <v>8</v>
      </c>
      <c r="K20" s="124" t="s">
        <v>64</v>
      </c>
      <c r="L20" s="115"/>
    </row>
    <row r="21" spans="3:12" x14ac:dyDescent="0.25">
      <c r="C21" s="115"/>
      <c r="D21" s="115"/>
      <c r="E21" s="115"/>
      <c r="F21" s="115"/>
      <c r="G21" s="115"/>
      <c r="H21" s="115"/>
      <c r="I21" s="115"/>
      <c r="J21" s="115"/>
      <c r="K21" s="115"/>
      <c r="L21" s="115"/>
    </row>
    <row r="22" spans="3:12" ht="13" thickBot="1" x14ac:dyDescent="0.3">
      <c r="C22" s="115"/>
      <c r="D22" s="115"/>
      <c r="E22" s="115"/>
      <c r="F22" s="125"/>
      <c r="G22" s="115"/>
      <c r="H22" s="115"/>
      <c r="I22" s="115"/>
      <c r="J22" s="115"/>
      <c r="K22" s="115"/>
      <c r="L22" s="115"/>
    </row>
    <row r="23" spans="3:12" ht="20.5" thickBot="1" x14ac:dyDescent="0.45">
      <c r="C23" s="115"/>
      <c r="D23" s="149" t="s">
        <v>16</v>
      </c>
      <c r="E23" s="150"/>
      <c r="F23" s="126"/>
      <c r="G23" s="149" t="s">
        <v>17</v>
      </c>
      <c r="H23" s="150"/>
      <c r="I23" s="126"/>
      <c r="J23" s="149" t="s">
        <v>18</v>
      </c>
      <c r="K23" s="150"/>
      <c r="L23" s="115"/>
    </row>
    <row r="24" spans="3:12" ht="16" thickBot="1" x14ac:dyDescent="0.4">
      <c r="C24" s="115"/>
      <c r="D24" s="164">
        <f>J12+7</f>
        <v>43709</v>
      </c>
      <c r="E24" s="165"/>
      <c r="F24" s="125"/>
      <c r="G24" s="164">
        <f>D24+7</f>
        <v>43716</v>
      </c>
      <c r="H24" s="165"/>
      <c r="I24" s="125"/>
      <c r="J24" s="151">
        <v>43723</v>
      </c>
      <c r="K24" s="152"/>
      <c r="L24" s="115"/>
    </row>
    <row r="25" spans="3:12" ht="13.5" thickBot="1" x14ac:dyDescent="0.3">
      <c r="C25" s="115"/>
      <c r="D25" s="162" t="s">
        <v>3</v>
      </c>
      <c r="E25" s="163"/>
      <c r="F25" s="125"/>
      <c r="G25" s="162" t="s">
        <v>3</v>
      </c>
      <c r="H25" s="163"/>
      <c r="I25" s="125"/>
      <c r="J25" s="156" t="s">
        <v>3</v>
      </c>
      <c r="K25" s="157"/>
      <c r="L25" s="115"/>
    </row>
    <row r="26" spans="3:12" ht="14.5" x14ac:dyDescent="0.35">
      <c r="C26" s="115"/>
      <c r="D26" s="119" t="s">
        <v>63</v>
      </c>
      <c r="E26" s="120" t="s">
        <v>61</v>
      </c>
      <c r="F26" s="125"/>
      <c r="G26" s="119" t="s">
        <v>62</v>
      </c>
      <c r="H26" s="120" t="s">
        <v>5</v>
      </c>
      <c r="I26" s="125"/>
      <c r="J26" s="104" t="s">
        <v>5</v>
      </c>
      <c r="K26" s="104" t="s">
        <v>6</v>
      </c>
      <c r="L26" s="115"/>
    </row>
    <row r="27" spans="3:12" ht="14.5" x14ac:dyDescent="0.35">
      <c r="C27" s="115"/>
      <c r="D27" s="119" t="s">
        <v>6</v>
      </c>
      <c r="E27" s="120" t="s">
        <v>62</v>
      </c>
      <c r="F27" s="125"/>
      <c r="G27" s="119" t="s">
        <v>61</v>
      </c>
      <c r="H27" s="120" t="s">
        <v>6</v>
      </c>
      <c r="I27" s="125"/>
      <c r="J27" s="100" t="s">
        <v>62</v>
      </c>
      <c r="K27" s="101" t="s">
        <v>63</v>
      </c>
      <c r="L27" s="115"/>
    </row>
    <row r="28" spans="3:12" ht="15" thickBot="1" x14ac:dyDescent="0.4">
      <c r="C28" s="115"/>
      <c r="D28" s="119" t="s">
        <v>5</v>
      </c>
      <c r="E28" s="120" t="s">
        <v>4</v>
      </c>
      <c r="F28" s="125"/>
      <c r="G28" s="119" t="s">
        <v>4</v>
      </c>
      <c r="H28" s="120" t="s">
        <v>63</v>
      </c>
      <c r="I28" s="125"/>
      <c r="J28" s="102" t="s">
        <v>4</v>
      </c>
      <c r="K28" s="103" t="s">
        <v>61</v>
      </c>
      <c r="L28" s="115"/>
    </row>
    <row r="29" spans="3:12" ht="13.5" thickBot="1" x14ac:dyDescent="0.3">
      <c r="C29" s="115"/>
      <c r="D29" s="162" t="s">
        <v>10</v>
      </c>
      <c r="E29" s="163"/>
      <c r="F29" s="125"/>
      <c r="G29" s="162" t="s">
        <v>10</v>
      </c>
      <c r="H29" s="163"/>
      <c r="I29" s="125"/>
      <c r="J29" s="160" t="s">
        <v>10</v>
      </c>
      <c r="K29" s="161"/>
      <c r="L29" s="115"/>
    </row>
    <row r="30" spans="3:12" ht="14.5" x14ac:dyDescent="0.35">
      <c r="C30" s="115"/>
      <c r="D30" s="119" t="s">
        <v>64</v>
      </c>
      <c r="E30" s="120" t="s">
        <v>13</v>
      </c>
      <c r="F30" s="125"/>
      <c r="G30" s="119" t="s">
        <v>7</v>
      </c>
      <c r="H30" s="120" t="s">
        <v>59</v>
      </c>
      <c r="I30" s="125"/>
      <c r="J30" s="78" t="s">
        <v>59</v>
      </c>
      <c r="K30" s="78" t="s">
        <v>8</v>
      </c>
      <c r="L30" s="115"/>
    </row>
    <row r="31" spans="3:12" ht="14.5" x14ac:dyDescent="0.35">
      <c r="C31" s="115"/>
      <c r="D31" s="119" t="s">
        <v>8</v>
      </c>
      <c r="E31" s="120" t="s">
        <v>7</v>
      </c>
      <c r="F31" s="125"/>
      <c r="G31" s="119" t="s">
        <v>13</v>
      </c>
      <c r="H31" s="120" t="s">
        <v>8</v>
      </c>
      <c r="I31" s="125"/>
      <c r="J31" s="78" t="s">
        <v>7</v>
      </c>
      <c r="K31" s="78" t="s">
        <v>64</v>
      </c>
      <c r="L31" s="115"/>
    </row>
    <row r="32" spans="3:12" ht="15" thickBot="1" x14ac:dyDescent="0.4">
      <c r="C32" s="115"/>
      <c r="D32" s="123" t="s">
        <v>59</v>
      </c>
      <c r="E32" s="124" t="s">
        <v>12</v>
      </c>
      <c r="F32" s="125"/>
      <c r="G32" s="123" t="s">
        <v>12</v>
      </c>
      <c r="H32" s="124" t="s">
        <v>64</v>
      </c>
      <c r="I32" s="125"/>
      <c r="J32" s="78" t="s">
        <v>12</v>
      </c>
      <c r="K32" s="78" t="s">
        <v>13</v>
      </c>
      <c r="L32" s="115"/>
    </row>
    <row r="33" spans="3:12" x14ac:dyDescent="0.25">
      <c r="C33" s="115"/>
      <c r="D33" s="115"/>
      <c r="E33" s="115"/>
      <c r="F33" s="125"/>
      <c r="G33" s="115"/>
      <c r="H33" s="115"/>
      <c r="I33" s="125"/>
      <c r="J33" s="115"/>
      <c r="K33" s="115"/>
      <c r="L33" s="115"/>
    </row>
    <row r="34" spans="3:12" ht="13" thickBot="1" x14ac:dyDescent="0.3">
      <c r="C34" s="115"/>
      <c r="D34" s="115"/>
      <c r="E34" s="115"/>
      <c r="F34" s="125"/>
      <c r="G34" s="115"/>
      <c r="H34" s="115"/>
      <c r="I34" s="125"/>
      <c r="J34" s="115"/>
      <c r="K34" s="115"/>
      <c r="L34" s="115"/>
    </row>
    <row r="35" spans="3:12" ht="20.5" thickBot="1" x14ac:dyDescent="0.45">
      <c r="C35" s="115"/>
      <c r="D35" s="149" t="s">
        <v>19</v>
      </c>
      <c r="E35" s="150"/>
      <c r="F35" s="125"/>
      <c r="G35" s="149" t="s">
        <v>20</v>
      </c>
      <c r="H35" s="150"/>
      <c r="I35" s="125"/>
      <c r="J35" s="149" t="s">
        <v>21</v>
      </c>
      <c r="K35" s="150"/>
      <c r="L35" s="115"/>
    </row>
    <row r="36" spans="3:12" ht="16" thickBot="1" x14ac:dyDescent="0.4">
      <c r="C36" s="115"/>
      <c r="D36" s="151">
        <f>J24+7</f>
        <v>43730</v>
      </c>
      <c r="E36" s="152"/>
      <c r="F36" s="125"/>
      <c r="G36" s="151">
        <f>D36+7</f>
        <v>43737</v>
      </c>
      <c r="H36" s="152"/>
      <c r="I36" s="125"/>
      <c r="J36" s="151">
        <f>G36+7</f>
        <v>43744</v>
      </c>
      <c r="K36" s="152"/>
      <c r="L36" s="115"/>
    </row>
    <row r="37" spans="3:12" ht="13.5" thickBot="1" x14ac:dyDescent="0.3">
      <c r="C37" s="115"/>
      <c r="D37" s="158" t="s">
        <v>3</v>
      </c>
      <c r="E37" s="159"/>
      <c r="F37" s="125"/>
      <c r="G37" s="158" t="s">
        <v>3</v>
      </c>
      <c r="H37" s="159"/>
      <c r="I37" s="125"/>
      <c r="J37" s="156" t="s">
        <v>3</v>
      </c>
      <c r="K37" s="157"/>
      <c r="L37" s="115"/>
    </row>
    <row r="38" spans="3:12" ht="14.5" x14ac:dyDescent="0.35">
      <c r="C38" s="115"/>
      <c r="D38" s="78" t="s">
        <v>61</v>
      </c>
      <c r="E38" s="78" t="s">
        <v>62</v>
      </c>
      <c r="F38" s="125"/>
      <c r="G38" s="78" t="s">
        <v>5</v>
      </c>
      <c r="H38" s="78" t="s">
        <v>61</v>
      </c>
      <c r="I38" s="125"/>
      <c r="J38" s="78" t="s">
        <v>61</v>
      </c>
      <c r="K38" s="78" t="s">
        <v>63</v>
      </c>
      <c r="L38" s="115"/>
    </row>
    <row r="39" spans="3:12" ht="14.5" x14ac:dyDescent="0.35">
      <c r="C39" s="115"/>
      <c r="D39" s="78" t="s">
        <v>6</v>
      </c>
      <c r="E39" s="78" t="s">
        <v>4</v>
      </c>
      <c r="F39" s="125"/>
      <c r="G39" s="78" t="s">
        <v>62</v>
      </c>
      <c r="H39" s="78" t="s">
        <v>4</v>
      </c>
      <c r="I39" s="125"/>
      <c r="J39" s="78" t="s">
        <v>62</v>
      </c>
      <c r="K39" s="78" t="s">
        <v>6</v>
      </c>
      <c r="L39" s="115"/>
    </row>
    <row r="40" spans="3:12" ht="15" thickBot="1" x14ac:dyDescent="0.4">
      <c r="C40" s="115"/>
      <c r="D40" s="78" t="s">
        <v>63</v>
      </c>
      <c r="E40" s="78" t="s">
        <v>5</v>
      </c>
      <c r="F40" s="125"/>
      <c r="G40" s="78" t="s">
        <v>63</v>
      </c>
      <c r="H40" s="78" t="s">
        <v>6</v>
      </c>
      <c r="I40" s="125"/>
      <c r="J40" s="78" t="s">
        <v>4</v>
      </c>
      <c r="K40" s="78" t="s">
        <v>5</v>
      </c>
      <c r="L40" s="115"/>
    </row>
    <row r="41" spans="3:12" ht="13.5" thickBot="1" x14ac:dyDescent="0.3">
      <c r="C41" s="115"/>
      <c r="D41" s="160" t="s">
        <v>10</v>
      </c>
      <c r="E41" s="161"/>
      <c r="F41" s="125"/>
      <c r="G41" s="160" t="s">
        <v>10</v>
      </c>
      <c r="H41" s="161"/>
      <c r="I41" s="125"/>
      <c r="J41" s="156" t="s">
        <v>10</v>
      </c>
      <c r="K41" s="157"/>
      <c r="L41" s="115"/>
    </row>
    <row r="42" spans="3:12" ht="14.5" x14ac:dyDescent="0.35">
      <c r="C42" s="115"/>
      <c r="D42" s="78" t="s">
        <v>13</v>
      </c>
      <c r="E42" s="78" t="s">
        <v>7</v>
      </c>
      <c r="F42" s="125"/>
      <c r="G42" s="78" t="s">
        <v>59</v>
      </c>
      <c r="H42" s="78" t="s">
        <v>13</v>
      </c>
      <c r="I42" s="125"/>
      <c r="J42" s="78" t="s">
        <v>13</v>
      </c>
      <c r="K42" s="78" t="s">
        <v>64</v>
      </c>
      <c r="L42" s="115"/>
    </row>
    <row r="43" spans="3:12" ht="14.5" x14ac:dyDescent="0.35">
      <c r="C43" s="115"/>
      <c r="D43" s="78" t="s">
        <v>8</v>
      </c>
      <c r="E43" s="78" t="s">
        <v>12</v>
      </c>
      <c r="F43" s="125"/>
      <c r="G43" s="101" t="s">
        <v>7</v>
      </c>
      <c r="H43" s="100" t="s">
        <v>12</v>
      </c>
      <c r="I43" s="125"/>
      <c r="J43" s="78" t="s">
        <v>7</v>
      </c>
      <c r="K43" s="78" t="s">
        <v>8</v>
      </c>
      <c r="L43" s="115"/>
    </row>
    <row r="44" spans="3:12" ht="15" thickBot="1" x14ac:dyDescent="0.4">
      <c r="C44" s="115"/>
      <c r="D44" s="78" t="s">
        <v>64</v>
      </c>
      <c r="E44" s="78" t="s">
        <v>59</v>
      </c>
      <c r="F44" s="125"/>
      <c r="G44" s="103" t="s">
        <v>64</v>
      </c>
      <c r="H44" s="102" t="s">
        <v>8</v>
      </c>
      <c r="I44" s="125"/>
      <c r="J44" s="78" t="s">
        <v>12</v>
      </c>
      <c r="K44" s="78" t="s">
        <v>59</v>
      </c>
      <c r="L44" s="115"/>
    </row>
    <row r="45" spans="3:12" x14ac:dyDescent="0.25">
      <c r="C45" s="115"/>
      <c r="D45" s="115"/>
      <c r="E45" s="115"/>
      <c r="F45" s="125"/>
      <c r="G45" s="115"/>
      <c r="H45" s="115"/>
      <c r="I45" s="125"/>
      <c r="J45" s="115"/>
      <c r="K45" s="115"/>
      <c r="L45" s="115"/>
    </row>
    <row r="46" spans="3:12" ht="13" thickBot="1" x14ac:dyDescent="0.3">
      <c r="C46" s="115"/>
      <c r="D46" s="115"/>
      <c r="E46" s="115"/>
      <c r="F46" s="125"/>
      <c r="G46" s="115"/>
      <c r="H46" s="115"/>
      <c r="I46" s="125"/>
      <c r="J46" s="115"/>
      <c r="K46" s="115"/>
      <c r="L46" s="115"/>
    </row>
    <row r="47" spans="3:12" ht="20.5" thickBot="1" x14ac:dyDescent="0.45">
      <c r="C47" s="115"/>
      <c r="D47" s="149" t="s">
        <v>22</v>
      </c>
      <c r="E47" s="150"/>
      <c r="F47" s="125"/>
      <c r="G47" s="149" t="s">
        <v>23</v>
      </c>
      <c r="H47" s="150"/>
      <c r="I47" s="115"/>
      <c r="J47" s="149" t="s">
        <v>24</v>
      </c>
      <c r="K47" s="150"/>
      <c r="L47" s="115"/>
    </row>
    <row r="48" spans="3:12" ht="16" thickBot="1" x14ac:dyDescent="0.4">
      <c r="C48" s="115"/>
      <c r="D48" s="151">
        <f>J36+7</f>
        <v>43751</v>
      </c>
      <c r="E48" s="152"/>
      <c r="F48" s="125"/>
      <c r="G48" s="151">
        <v>43758</v>
      </c>
      <c r="H48" s="152"/>
      <c r="I48" s="115"/>
      <c r="J48" s="151">
        <f>G48+7</f>
        <v>43765</v>
      </c>
      <c r="K48" s="152"/>
      <c r="L48" s="115"/>
    </row>
    <row r="49" spans="3:12" ht="13.5" thickBot="1" x14ac:dyDescent="0.35">
      <c r="C49" s="115"/>
      <c r="D49" s="156" t="s">
        <v>3</v>
      </c>
      <c r="E49" s="157"/>
      <c r="F49" s="125"/>
      <c r="G49" s="79"/>
      <c r="H49" s="80"/>
      <c r="I49" s="115"/>
      <c r="J49" s="79"/>
      <c r="K49" s="80"/>
      <c r="L49" s="115"/>
    </row>
    <row r="50" spans="3:12" ht="15" thickBot="1" x14ac:dyDescent="0.4">
      <c r="C50" s="115"/>
      <c r="D50" s="78" t="s">
        <v>5</v>
      </c>
      <c r="E50" s="78" t="s">
        <v>62</v>
      </c>
      <c r="F50" s="125"/>
      <c r="G50" s="127"/>
      <c r="H50" s="127"/>
      <c r="I50" s="125"/>
      <c r="J50" s="125"/>
      <c r="K50" s="128"/>
      <c r="L50" s="125"/>
    </row>
    <row r="51" spans="3:12" ht="20.5" thickBot="1" x14ac:dyDescent="0.45">
      <c r="C51" s="115"/>
      <c r="D51" s="78" t="s">
        <v>6</v>
      </c>
      <c r="E51" s="78" t="s">
        <v>61</v>
      </c>
      <c r="F51" s="125"/>
      <c r="G51" s="149" t="s">
        <v>25</v>
      </c>
      <c r="H51" s="150"/>
      <c r="I51" s="115"/>
      <c r="J51" s="149" t="s">
        <v>26</v>
      </c>
      <c r="K51" s="150"/>
      <c r="L51" s="115"/>
    </row>
    <row r="52" spans="3:12" ht="16" thickBot="1" x14ac:dyDescent="0.4">
      <c r="C52" s="115"/>
      <c r="D52" s="78" t="s">
        <v>63</v>
      </c>
      <c r="E52" s="78" t="s">
        <v>4</v>
      </c>
      <c r="F52" s="115"/>
      <c r="G52" s="151">
        <f>J48+7</f>
        <v>43772</v>
      </c>
      <c r="H52" s="152"/>
      <c r="I52" s="115"/>
      <c r="J52" s="151">
        <f>G52+7</f>
        <v>43779</v>
      </c>
      <c r="K52" s="152"/>
      <c r="L52" s="115"/>
    </row>
    <row r="53" spans="3:12" ht="13.5" thickBot="1" x14ac:dyDescent="0.35">
      <c r="C53" s="115"/>
      <c r="D53" s="156" t="s">
        <v>10</v>
      </c>
      <c r="E53" s="157"/>
      <c r="F53" s="115"/>
      <c r="G53" s="81"/>
      <c r="H53" s="82"/>
      <c r="I53" s="115"/>
      <c r="J53" s="83"/>
      <c r="K53" s="79"/>
      <c r="L53" s="115"/>
    </row>
    <row r="54" spans="3:12" ht="15" thickBot="1" x14ac:dyDescent="0.4">
      <c r="C54" s="115"/>
      <c r="D54" s="78" t="s">
        <v>59</v>
      </c>
      <c r="E54" s="78" t="s">
        <v>7</v>
      </c>
      <c r="F54" s="125"/>
      <c r="G54" s="127"/>
      <c r="H54" s="127"/>
      <c r="I54" s="125"/>
      <c r="J54" s="125"/>
      <c r="K54" s="128"/>
      <c r="L54" s="125"/>
    </row>
    <row r="55" spans="3:12" ht="20.5" thickBot="1" x14ac:dyDescent="0.45">
      <c r="C55" s="115"/>
      <c r="D55" s="78" t="s">
        <v>8</v>
      </c>
      <c r="E55" s="78" t="s">
        <v>13</v>
      </c>
      <c r="F55" s="115"/>
      <c r="G55" s="149" t="s">
        <v>27</v>
      </c>
      <c r="H55" s="150"/>
      <c r="I55" s="115"/>
      <c r="J55" s="149" t="s">
        <v>28</v>
      </c>
      <c r="K55" s="150"/>
      <c r="L55" s="115"/>
    </row>
    <row r="56" spans="3:12" ht="16" thickBot="1" x14ac:dyDescent="0.4">
      <c r="C56" s="115"/>
      <c r="D56" s="78" t="s">
        <v>64</v>
      </c>
      <c r="E56" s="78" t="s">
        <v>12</v>
      </c>
      <c r="F56" s="115"/>
      <c r="G56" s="151">
        <f>J52+7</f>
        <v>43786</v>
      </c>
      <c r="H56" s="152"/>
      <c r="I56" s="115"/>
      <c r="J56" s="151">
        <f>G56+7</f>
        <v>43793</v>
      </c>
      <c r="K56" s="152"/>
      <c r="L56" s="115"/>
    </row>
    <row r="57" spans="3:12" ht="13.5" thickBot="1" x14ac:dyDescent="0.35">
      <c r="C57" s="115"/>
      <c r="D57" s="115"/>
      <c r="E57" s="115"/>
      <c r="F57" s="115"/>
      <c r="G57" s="79"/>
      <c r="H57" s="80"/>
      <c r="I57" s="115"/>
      <c r="J57" s="81"/>
      <c r="K57" s="82"/>
      <c r="L57" s="115"/>
    </row>
    <row r="58" spans="3:12" x14ac:dyDescent="0.25">
      <c r="C58" s="115"/>
      <c r="D58" s="115"/>
      <c r="E58" s="115"/>
      <c r="F58" s="125"/>
      <c r="G58" s="125"/>
      <c r="H58" s="125"/>
      <c r="I58" s="125"/>
      <c r="J58" s="125"/>
      <c r="K58" s="128"/>
      <c r="L58" s="125"/>
    </row>
    <row r="59" spans="3:12" ht="13.5" thickBot="1" x14ac:dyDescent="0.35">
      <c r="C59" s="115"/>
      <c r="D59" s="115"/>
      <c r="E59" s="115"/>
      <c r="F59" s="125"/>
      <c r="G59" s="153"/>
      <c r="H59" s="153"/>
      <c r="I59" s="125"/>
      <c r="J59" s="153"/>
      <c r="K59" s="154"/>
      <c r="L59" s="125"/>
    </row>
    <row r="60" spans="3:12" ht="20.5" thickBot="1" x14ac:dyDescent="0.45">
      <c r="C60" s="115"/>
      <c r="D60" s="115"/>
      <c r="E60" s="115"/>
      <c r="F60" s="115"/>
      <c r="G60" s="149" t="s">
        <v>29</v>
      </c>
      <c r="H60" s="150"/>
      <c r="I60" s="115"/>
      <c r="J60" s="149" t="s">
        <v>30</v>
      </c>
      <c r="K60" s="150"/>
      <c r="L60" s="115"/>
    </row>
    <row r="61" spans="3:12" ht="16" thickBot="1" x14ac:dyDescent="0.4">
      <c r="C61" s="115"/>
      <c r="D61" s="115"/>
      <c r="E61" s="115"/>
      <c r="F61" s="115"/>
      <c r="G61" s="151">
        <f>J56+7</f>
        <v>43800</v>
      </c>
      <c r="H61" s="152"/>
      <c r="I61" s="115"/>
      <c r="J61" s="151">
        <f>G61+7</f>
        <v>43807</v>
      </c>
      <c r="K61" s="152"/>
      <c r="L61" s="115"/>
    </row>
    <row r="62" spans="3:12" ht="13.5" thickBot="1" x14ac:dyDescent="0.35">
      <c r="C62" s="115"/>
      <c r="D62" s="115"/>
      <c r="E62" s="115"/>
      <c r="F62" s="115"/>
      <c r="G62" s="79"/>
      <c r="H62" s="80"/>
      <c r="I62" s="115"/>
      <c r="J62" s="81"/>
      <c r="K62" s="82"/>
      <c r="L62" s="115"/>
    </row>
    <row r="63" spans="3:12" x14ac:dyDescent="0.25">
      <c r="C63" s="125"/>
      <c r="D63" s="125"/>
      <c r="E63" s="125"/>
      <c r="F63" s="125"/>
      <c r="G63" s="125"/>
      <c r="H63" s="125"/>
      <c r="I63" s="125"/>
      <c r="J63" s="125"/>
      <c r="K63" s="125"/>
      <c r="L63" s="125"/>
    </row>
    <row r="64" spans="3:12" x14ac:dyDescent="0.25">
      <c r="C64" s="125"/>
      <c r="D64" s="125"/>
      <c r="E64" s="125"/>
      <c r="F64" s="125"/>
      <c r="G64" s="125"/>
      <c r="H64" s="125"/>
      <c r="I64" s="125"/>
      <c r="J64" s="125"/>
      <c r="K64" s="125"/>
      <c r="L64" s="125"/>
    </row>
    <row r="66" spans="8:9" ht="20" x14ac:dyDescent="0.4">
      <c r="H66" s="155" t="s">
        <v>30</v>
      </c>
      <c r="I66" s="155"/>
    </row>
    <row r="67" spans="8:9" ht="15.5" x14ac:dyDescent="0.35">
      <c r="H67" s="148">
        <f>J61+7</f>
        <v>43814</v>
      </c>
      <c r="I67" s="148"/>
    </row>
    <row r="68" spans="8:9" ht="13" x14ac:dyDescent="0.3">
      <c r="H68" s="99"/>
      <c r="I68" s="99"/>
    </row>
  </sheetData>
  <mergeCells count="60">
    <mergeCell ref="D11:E11"/>
    <mergeCell ref="G11:H11"/>
    <mergeCell ref="J11:K11"/>
    <mergeCell ref="D12:E12"/>
    <mergeCell ref="G12:H12"/>
    <mergeCell ref="J12:K12"/>
    <mergeCell ref="D13:E13"/>
    <mergeCell ref="G13:H13"/>
    <mergeCell ref="J13:K13"/>
    <mergeCell ref="D17:E17"/>
    <mergeCell ref="G17:H17"/>
    <mergeCell ref="J17:K17"/>
    <mergeCell ref="D23:E23"/>
    <mergeCell ref="G23:H23"/>
    <mergeCell ref="J23:K23"/>
    <mergeCell ref="D24:E24"/>
    <mergeCell ref="G24:H24"/>
    <mergeCell ref="J24:K24"/>
    <mergeCell ref="D25:E25"/>
    <mergeCell ref="G25:H25"/>
    <mergeCell ref="J25:K25"/>
    <mergeCell ref="D29:E29"/>
    <mergeCell ref="G29:H29"/>
    <mergeCell ref="J29:K29"/>
    <mergeCell ref="D35:E35"/>
    <mergeCell ref="G35:H35"/>
    <mergeCell ref="J35:K35"/>
    <mergeCell ref="D36:E36"/>
    <mergeCell ref="G36:H36"/>
    <mergeCell ref="J36:K36"/>
    <mergeCell ref="D37:E37"/>
    <mergeCell ref="G37:H37"/>
    <mergeCell ref="J37:K37"/>
    <mergeCell ref="D41:E41"/>
    <mergeCell ref="G41:H41"/>
    <mergeCell ref="J41:K41"/>
    <mergeCell ref="D53:E53"/>
    <mergeCell ref="D47:E47"/>
    <mergeCell ref="G47:H47"/>
    <mergeCell ref="J47:K47"/>
    <mergeCell ref="D48:E48"/>
    <mergeCell ref="G48:H48"/>
    <mergeCell ref="J48:K48"/>
    <mergeCell ref="D49:E49"/>
    <mergeCell ref="G51:H51"/>
    <mergeCell ref="J51:K51"/>
    <mergeCell ref="G52:H52"/>
    <mergeCell ref="J52:K52"/>
    <mergeCell ref="H67:I67"/>
    <mergeCell ref="G55:H55"/>
    <mergeCell ref="J55:K55"/>
    <mergeCell ref="G56:H56"/>
    <mergeCell ref="J56:K56"/>
    <mergeCell ref="G59:H59"/>
    <mergeCell ref="J59:K59"/>
    <mergeCell ref="G60:H60"/>
    <mergeCell ref="J60:K60"/>
    <mergeCell ref="G61:H61"/>
    <mergeCell ref="J61:K61"/>
    <mergeCell ref="H66:I66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A275D-E9ED-4DB4-B090-14AC16438DCF}">
  <sheetPr>
    <tabColor rgb="FF660033"/>
  </sheetPr>
  <dimension ref="A1:Q38"/>
  <sheetViews>
    <sheetView showGridLines="0" topLeftCell="A7" zoomScale="55" zoomScaleNormal="55" workbookViewId="0">
      <selection sqref="A1:J2"/>
    </sheetView>
  </sheetViews>
  <sheetFormatPr baseColWidth="10" defaultColWidth="11.453125" defaultRowHeight="12.5" x14ac:dyDescent="0.25"/>
  <cols>
    <col min="1" max="1" width="6.7265625" style="1" customWidth="1"/>
    <col min="2" max="2" width="31.7265625" style="1" customWidth="1"/>
    <col min="3" max="3" width="14.54296875" style="1" customWidth="1"/>
    <col min="4" max="4" width="11" style="1" customWidth="1"/>
    <col min="5" max="5" width="18" style="1" bestFit="1" customWidth="1"/>
    <col min="6" max="6" width="8.81640625" style="1" customWidth="1"/>
    <col min="7" max="7" width="13.1796875" style="1" customWidth="1"/>
    <col min="8" max="8" width="9.453125" style="1" customWidth="1"/>
    <col min="9" max="9" width="12.26953125" style="1" customWidth="1"/>
    <col min="10" max="10" width="8.81640625" style="1" customWidth="1"/>
    <col min="11" max="11" width="23.1796875" style="1" customWidth="1"/>
    <col min="12" max="17" width="11.453125" style="1" customWidth="1"/>
    <col min="18" max="16384" width="11.453125" style="1"/>
  </cols>
  <sheetData>
    <row r="1" spans="1:17" ht="22.5" x14ac:dyDescent="0.45">
      <c r="A1" s="204" t="s">
        <v>339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7" ht="20" x14ac:dyDescent="0.4">
      <c r="A2" s="205" t="s">
        <v>340</v>
      </c>
      <c r="B2" s="205"/>
      <c r="C2" s="205"/>
      <c r="D2" s="205"/>
      <c r="E2" s="205"/>
      <c r="F2" s="205"/>
      <c r="G2" s="205"/>
      <c r="H2" s="205"/>
      <c r="I2" s="205"/>
      <c r="J2" s="205"/>
    </row>
    <row r="6" spans="1:17" ht="13" thickBot="1" x14ac:dyDescent="0.3"/>
    <row r="7" spans="1:17" ht="18.5" thickBot="1" x14ac:dyDescent="0.45">
      <c r="B7" s="202" t="s">
        <v>320</v>
      </c>
      <c r="C7" s="203"/>
      <c r="D7" s="203"/>
      <c r="E7" s="203"/>
      <c r="F7" s="203"/>
      <c r="G7" s="203"/>
      <c r="H7" s="203"/>
      <c r="I7" s="203"/>
      <c r="J7" s="203"/>
    </row>
    <row r="8" spans="1:17" ht="24" customHeight="1" thickBot="1" x14ac:dyDescent="0.45">
      <c r="B8" s="6" t="s">
        <v>33</v>
      </c>
      <c r="C8" s="7" t="s">
        <v>34</v>
      </c>
      <c r="D8" s="8" t="s">
        <v>35</v>
      </c>
      <c r="E8" s="8" t="s">
        <v>36</v>
      </c>
      <c r="F8" s="8" t="s">
        <v>37</v>
      </c>
      <c r="G8" s="8" t="s">
        <v>38</v>
      </c>
      <c r="H8" s="8" t="s">
        <v>39</v>
      </c>
      <c r="I8" s="8" t="s">
        <v>40</v>
      </c>
      <c r="J8" s="8" t="s">
        <v>41</v>
      </c>
      <c r="L8" s="112"/>
      <c r="M8" s="112"/>
      <c r="N8" s="112"/>
      <c r="O8" s="112"/>
      <c r="P8" s="112"/>
      <c r="Q8" s="112"/>
    </row>
    <row r="9" spans="1:17" ht="23.25" customHeight="1" x14ac:dyDescent="0.35">
      <c r="B9" s="131" t="s">
        <v>321</v>
      </c>
      <c r="C9" s="132">
        <f>SUM(D9+E9+F9)</f>
        <v>0</v>
      </c>
      <c r="D9" s="133">
        <v>0</v>
      </c>
      <c r="E9" s="133">
        <v>0</v>
      </c>
      <c r="F9" s="133">
        <v>0</v>
      </c>
      <c r="G9" s="133">
        <v>0</v>
      </c>
      <c r="H9" s="133">
        <v>0</v>
      </c>
      <c r="I9" s="134">
        <f t="shared" ref="I9:I12" si="0">G9-H9</f>
        <v>0</v>
      </c>
      <c r="J9" s="45">
        <f t="shared" ref="J9:J12" si="1">(D9*3)+(E9*1)</f>
        <v>0</v>
      </c>
      <c r="L9" s="112"/>
      <c r="M9" s="112"/>
      <c r="N9" s="112"/>
      <c r="O9" s="112"/>
      <c r="P9" s="112"/>
      <c r="Q9" s="112"/>
    </row>
    <row r="10" spans="1:17" ht="24" customHeight="1" x14ac:dyDescent="0.35">
      <c r="B10" s="135" t="s">
        <v>322</v>
      </c>
      <c r="C10" s="132">
        <f t="shared" ref="C10:C12" si="2">SUM(D10+E10+F10)</f>
        <v>0</v>
      </c>
      <c r="D10" s="133">
        <v>0</v>
      </c>
      <c r="E10" s="133">
        <v>0</v>
      </c>
      <c r="F10" s="133">
        <v>0</v>
      </c>
      <c r="G10" s="133">
        <v>0</v>
      </c>
      <c r="H10" s="133">
        <v>0</v>
      </c>
      <c r="I10" s="134">
        <f t="shared" si="0"/>
        <v>0</v>
      </c>
      <c r="J10" s="45">
        <f t="shared" si="1"/>
        <v>0</v>
      </c>
      <c r="L10" s="112"/>
      <c r="M10" s="112"/>
      <c r="N10" s="112"/>
      <c r="O10" s="112"/>
      <c r="P10" s="112"/>
      <c r="Q10" s="112"/>
    </row>
    <row r="11" spans="1:17" ht="15.5" x14ac:dyDescent="0.35">
      <c r="B11" s="135" t="s">
        <v>323</v>
      </c>
      <c r="C11" s="132">
        <f t="shared" si="2"/>
        <v>0</v>
      </c>
      <c r="D11" s="133">
        <v>0</v>
      </c>
      <c r="E11" s="133">
        <v>0</v>
      </c>
      <c r="F11" s="133">
        <v>0</v>
      </c>
      <c r="G11" s="133">
        <v>0</v>
      </c>
      <c r="H11" s="133">
        <v>0</v>
      </c>
      <c r="I11" s="134">
        <f t="shared" si="0"/>
        <v>0</v>
      </c>
      <c r="J11" s="45">
        <f t="shared" si="1"/>
        <v>0</v>
      </c>
      <c r="L11" s="112"/>
      <c r="M11" s="112"/>
      <c r="N11" s="112"/>
      <c r="O11" s="112"/>
      <c r="P11" s="112"/>
      <c r="Q11" s="112"/>
    </row>
    <row r="12" spans="1:17" ht="28.5" customHeight="1" x14ac:dyDescent="0.35">
      <c r="B12" s="135"/>
      <c r="C12" s="132">
        <f t="shared" si="2"/>
        <v>0</v>
      </c>
      <c r="D12" s="133">
        <v>0</v>
      </c>
      <c r="E12" s="133">
        <v>0</v>
      </c>
      <c r="F12" s="133">
        <v>0</v>
      </c>
      <c r="G12" s="133">
        <v>0</v>
      </c>
      <c r="H12" s="133">
        <v>0</v>
      </c>
      <c r="I12" s="134">
        <f t="shared" si="0"/>
        <v>0</v>
      </c>
      <c r="J12" s="45">
        <f t="shared" si="1"/>
        <v>0</v>
      </c>
      <c r="L12" s="112"/>
      <c r="M12" s="112"/>
      <c r="N12" s="112"/>
      <c r="O12" s="112"/>
      <c r="P12" s="112"/>
      <c r="Q12" s="112"/>
    </row>
    <row r="13" spans="1:17" ht="15" x14ac:dyDescent="0.3">
      <c r="C13" s="31">
        <f t="shared" ref="C13:J13" si="3">SUM(C9:C12)</f>
        <v>0</v>
      </c>
      <c r="D13" s="31">
        <f t="shared" si="3"/>
        <v>0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2">
        <f t="shared" si="3"/>
        <v>0</v>
      </c>
      <c r="J13" s="31">
        <f t="shared" si="3"/>
        <v>0</v>
      </c>
      <c r="L13" s="112"/>
      <c r="M13" s="112"/>
      <c r="N13" s="112"/>
      <c r="O13" s="112"/>
      <c r="P13" s="112"/>
      <c r="Q13" s="112"/>
    </row>
    <row r="14" spans="1:17" ht="24" customHeight="1" thickBot="1" x14ac:dyDescent="0.3">
      <c r="C14" s="114"/>
      <c r="D14" s="114"/>
      <c r="E14" s="114"/>
      <c r="F14" s="114"/>
      <c r="G14" s="114"/>
      <c r="H14" s="114"/>
      <c r="I14" s="34"/>
      <c r="J14" s="114"/>
      <c r="L14" s="112"/>
      <c r="M14" s="112"/>
      <c r="N14" s="112"/>
      <c r="O14" s="112"/>
      <c r="P14" s="112"/>
      <c r="Q14" s="112"/>
    </row>
    <row r="15" spans="1:17" ht="24" customHeight="1" thickBot="1" x14ac:dyDescent="0.45">
      <c r="B15" s="202" t="s">
        <v>324</v>
      </c>
      <c r="C15" s="203"/>
      <c r="D15" s="203"/>
      <c r="E15" s="203"/>
      <c r="F15" s="203"/>
      <c r="G15" s="203"/>
      <c r="H15" s="203"/>
      <c r="I15" s="203"/>
      <c r="J15" s="203"/>
      <c r="L15" s="112"/>
      <c r="M15" s="112"/>
      <c r="N15" s="112"/>
      <c r="O15" s="112"/>
      <c r="P15" s="112"/>
      <c r="Q15" s="112"/>
    </row>
    <row r="16" spans="1:17" ht="24" customHeight="1" thickBot="1" x14ac:dyDescent="0.4">
      <c r="B16" s="37" t="s">
        <v>33</v>
      </c>
      <c r="C16" s="38" t="s">
        <v>34</v>
      </c>
      <c r="D16" s="39" t="s">
        <v>35</v>
      </c>
      <c r="E16" s="39" t="s">
        <v>36</v>
      </c>
      <c r="F16" s="39" t="s">
        <v>37</v>
      </c>
      <c r="G16" s="39" t="s">
        <v>38</v>
      </c>
      <c r="H16" s="39" t="s">
        <v>39</v>
      </c>
      <c r="I16" s="39" t="s">
        <v>40</v>
      </c>
      <c r="J16" s="39" t="s">
        <v>41</v>
      </c>
      <c r="L16" s="112"/>
      <c r="M16" s="112"/>
      <c r="N16" s="112"/>
      <c r="O16" s="112"/>
      <c r="P16" s="112"/>
      <c r="Q16" s="112"/>
    </row>
    <row r="17" spans="2:17" ht="16.5" customHeight="1" x14ac:dyDescent="0.35">
      <c r="B17" s="135" t="s">
        <v>329</v>
      </c>
      <c r="C17" s="132">
        <f>SUM(D17+E17+F17)</f>
        <v>1</v>
      </c>
      <c r="D17" s="133">
        <v>1</v>
      </c>
      <c r="E17" s="133">
        <v>0</v>
      </c>
      <c r="F17" s="133">
        <v>0</v>
      </c>
      <c r="G17" s="133">
        <v>7</v>
      </c>
      <c r="H17" s="133">
        <v>2</v>
      </c>
      <c r="I17" s="134">
        <f>G17-H17</f>
        <v>5</v>
      </c>
      <c r="J17" s="45">
        <f>(D17*3)+(E17*1)</f>
        <v>3</v>
      </c>
    </row>
    <row r="18" spans="2:17" ht="15.5" x14ac:dyDescent="0.35">
      <c r="B18" s="135" t="s">
        <v>327</v>
      </c>
      <c r="C18" s="132">
        <f>SUM(D18+E18+F18)</f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4">
        <f>G18-H18</f>
        <v>0</v>
      </c>
      <c r="J18" s="45">
        <f>(D18*3)+(E18*1)</f>
        <v>0</v>
      </c>
      <c r="L18" s="112"/>
      <c r="M18" s="112"/>
      <c r="N18" s="112"/>
      <c r="O18" s="112"/>
      <c r="P18" s="112"/>
      <c r="Q18" s="112"/>
    </row>
    <row r="19" spans="2:17" ht="15.5" x14ac:dyDescent="0.35">
      <c r="B19" s="135" t="s">
        <v>328</v>
      </c>
      <c r="C19" s="132">
        <f>SUM(D19+E19+F19)</f>
        <v>0</v>
      </c>
      <c r="D19" s="133">
        <v>0</v>
      </c>
      <c r="E19" s="133">
        <v>0</v>
      </c>
      <c r="F19" s="133">
        <v>0</v>
      </c>
      <c r="G19" s="133">
        <v>0</v>
      </c>
      <c r="H19" s="133">
        <v>0</v>
      </c>
      <c r="I19" s="134">
        <f>G19-H19</f>
        <v>0</v>
      </c>
      <c r="J19" s="45">
        <f>(D19*3)+(E19*1)</f>
        <v>0</v>
      </c>
      <c r="L19" s="112"/>
      <c r="M19" s="112"/>
      <c r="N19" s="112"/>
      <c r="O19" s="112"/>
      <c r="P19" s="112"/>
      <c r="Q19" s="112"/>
    </row>
    <row r="20" spans="2:17" ht="15.5" x14ac:dyDescent="0.35">
      <c r="B20" s="131" t="s">
        <v>326</v>
      </c>
      <c r="C20" s="132">
        <f>SUM(D20+E20+F20)</f>
        <v>1</v>
      </c>
      <c r="D20" s="133">
        <v>0</v>
      </c>
      <c r="E20" s="133">
        <v>0</v>
      </c>
      <c r="F20" s="133">
        <v>1</v>
      </c>
      <c r="G20" s="133">
        <v>2</v>
      </c>
      <c r="H20" s="133">
        <v>7</v>
      </c>
      <c r="I20" s="134">
        <f>G20-H20</f>
        <v>-5</v>
      </c>
      <c r="J20" s="45">
        <f>(D20*3)+(E20*1)</f>
        <v>0</v>
      </c>
      <c r="L20" s="112"/>
      <c r="M20" s="112"/>
      <c r="N20" s="112"/>
      <c r="O20" s="112"/>
      <c r="P20" s="112"/>
      <c r="Q20" s="112"/>
    </row>
    <row r="21" spans="2:17" ht="18" customHeight="1" x14ac:dyDescent="0.3">
      <c r="C21" s="31">
        <f t="shared" ref="C21:I21" si="4">SUM(C17:C20)</f>
        <v>2</v>
      </c>
      <c r="D21" s="31">
        <f t="shared" si="4"/>
        <v>1</v>
      </c>
      <c r="E21" s="31">
        <f t="shared" si="4"/>
        <v>0</v>
      </c>
      <c r="F21" s="31">
        <f t="shared" si="4"/>
        <v>1</v>
      </c>
      <c r="G21" s="31">
        <f t="shared" si="4"/>
        <v>9</v>
      </c>
      <c r="H21" s="31">
        <f t="shared" si="4"/>
        <v>9</v>
      </c>
      <c r="I21" s="32">
        <f t="shared" si="4"/>
        <v>0</v>
      </c>
      <c r="J21" s="31">
        <f>SUM(J18:J20)</f>
        <v>0</v>
      </c>
      <c r="L21" s="112"/>
      <c r="M21" s="112"/>
      <c r="N21" s="112"/>
      <c r="O21" s="112"/>
      <c r="P21" s="112"/>
      <c r="Q21" s="112"/>
    </row>
    <row r="22" spans="2:17" ht="13.5" customHeight="1" thickBot="1" x14ac:dyDescent="0.3">
      <c r="I22" s="74"/>
      <c r="L22" s="112"/>
      <c r="M22" s="112"/>
      <c r="N22" s="112"/>
      <c r="O22" s="112"/>
      <c r="P22" s="112"/>
      <c r="Q22" s="112"/>
    </row>
    <row r="23" spans="2:17" ht="18.5" thickBot="1" x14ac:dyDescent="0.45">
      <c r="B23" s="202" t="s">
        <v>325</v>
      </c>
      <c r="C23" s="203"/>
      <c r="D23" s="203"/>
      <c r="E23" s="203"/>
      <c r="F23" s="203"/>
      <c r="G23" s="203"/>
      <c r="H23" s="203"/>
      <c r="I23" s="203"/>
      <c r="J23" s="203"/>
    </row>
    <row r="24" spans="2:17" ht="18.5" thickBot="1" x14ac:dyDescent="0.45">
      <c r="B24" s="6" t="s">
        <v>33</v>
      </c>
      <c r="C24" s="7" t="s">
        <v>34</v>
      </c>
      <c r="D24" s="8" t="s">
        <v>35</v>
      </c>
      <c r="E24" s="8" t="s">
        <v>36</v>
      </c>
      <c r="F24" s="8" t="s">
        <v>37</v>
      </c>
      <c r="G24" s="8" t="s">
        <v>38</v>
      </c>
      <c r="H24" s="8" t="s">
        <v>39</v>
      </c>
      <c r="I24" s="8" t="s">
        <v>40</v>
      </c>
      <c r="J24" s="8" t="s">
        <v>41</v>
      </c>
    </row>
    <row r="25" spans="2:17" ht="15.5" x14ac:dyDescent="0.35">
      <c r="B25" s="131" t="s">
        <v>330</v>
      </c>
      <c r="C25" s="132">
        <f>SUM(D25+E25+F25)</f>
        <v>1</v>
      </c>
      <c r="D25" s="133">
        <v>1</v>
      </c>
      <c r="E25" s="133">
        <v>0</v>
      </c>
      <c r="F25" s="133">
        <v>0</v>
      </c>
      <c r="G25" s="133">
        <v>14</v>
      </c>
      <c r="H25" s="133">
        <v>0</v>
      </c>
      <c r="I25" s="134">
        <f t="shared" ref="I25:I28" si="5">G25-H25</f>
        <v>14</v>
      </c>
      <c r="J25" s="45">
        <f t="shared" ref="J25:J28" si="6">(D25*3)+(E25*1)</f>
        <v>3</v>
      </c>
    </row>
    <row r="26" spans="2:17" ht="15.5" x14ac:dyDescent="0.35">
      <c r="B26" s="135" t="s">
        <v>331</v>
      </c>
      <c r="C26" s="132">
        <f t="shared" ref="C26:C28" si="7">SUM(D26+E26+F26)</f>
        <v>1</v>
      </c>
      <c r="D26" s="133">
        <v>1</v>
      </c>
      <c r="E26" s="133">
        <v>0</v>
      </c>
      <c r="F26" s="133">
        <v>0</v>
      </c>
      <c r="G26" s="133">
        <v>3</v>
      </c>
      <c r="H26" s="133">
        <v>0</v>
      </c>
      <c r="I26" s="134">
        <f t="shared" si="5"/>
        <v>3</v>
      </c>
      <c r="J26" s="45">
        <f t="shared" si="6"/>
        <v>3</v>
      </c>
    </row>
    <row r="27" spans="2:17" ht="15.5" x14ac:dyDescent="0.35">
      <c r="B27" s="135" t="s">
        <v>332</v>
      </c>
      <c r="C27" s="132">
        <f t="shared" si="7"/>
        <v>1</v>
      </c>
      <c r="D27" s="133">
        <v>0</v>
      </c>
      <c r="E27" s="133">
        <v>0</v>
      </c>
      <c r="F27" s="133">
        <v>1</v>
      </c>
      <c r="G27" s="133">
        <v>0</v>
      </c>
      <c r="H27" s="133">
        <v>3</v>
      </c>
      <c r="I27" s="134">
        <f t="shared" si="5"/>
        <v>-3</v>
      </c>
      <c r="J27" s="45">
        <f t="shared" si="6"/>
        <v>0</v>
      </c>
    </row>
    <row r="28" spans="2:17" ht="15.5" x14ac:dyDescent="0.35">
      <c r="B28" s="135" t="s">
        <v>333</v>
      </c>
      <c r="C28" s="132">
        <f t="shared" si="7"/>
        <v>1</v>
      </c>
      <c r="D28" s="133">
        <v>0</v>
      </c>
      <c r="E28" s="133">
        <v>0</v>
      </c>
      <c r="F28" s="133">
        <v>1</v>
      </c>
      <c r="G28" s="133">
        <v>0</v>
      </c>
      <c r="H28" s="133">
        <v>14</v>
      </c>
      <c r="I28" s="134">
        <f t="shared" si="5"/>
        <v>-14</v>
      </c>
      <c r="J28" s="45">
        <f t="shared" si="6"/>
        <v>0</v>
      </c>
    </row>
    <row r="29" spans="2:17" ht="15" x14ac:dyDescent="0.3">
      <c r="C29" s="31">
        <f t="shared" ref="C29:J29" si="8">SUM(C25:C28)</f>
        <v>4</v>
      </c>
      <c r="D29" s="31">
        <f t="shared" si="8"/>
        <v>2</v>
      </c>
      <c r="E29" s="31">
        <f t="shared" si="8"/>
        <v>0</v>
      </c>
      <c r="F29" s="31">
        <f t="shared" si="8"/>
        <v>2</v>
      </c>
      <c r="G29" s="31">
        <f t="shared" si="8"/>
        <v>17</v>
      </c>
      <c r="H29" s="31">
        <f t="shared" si="8"/>
        <v>17</v>
      </c>
      <c r="I29" s="32">
        <f t="shared" si="8"/>
        <v>0</v>
      </c>
      <c r="J29" s="31">
        <f t="shared" si="8"/>
        <v>6</v>
      </c>
    </row>
    <row r="31" spans="2:17" ht="13" thickBot="1" x14ac:dyDescent="0.3"/>
    <row r="32" spans="2:17" ht="18.5" thickBot="1" x14ac:dyDescent="0.45">
      <c r="B32" s="202" t="s">
        <v>338</v>
      </c>
      <c r="C32" s="203"/>
      <c r="D32" s="203"/>
      <c r="E32" s="203"/>
      <c r="F32" s="203"/>
      <c r="G32" s="203"/>
      <c r="H32" s="203"/>
      <c r="I32" s="203"/>
      <c r="J32" s="203"/>
    </row>
    <row r="33" spans="2:10" ht="18.5" thickBot="1" x14ac:dyDescent="0.45">
      <c r="B33" s="6" t="s">
        <v>33</v>
      </c>
      <c r="C33" s="7" t="s">
        <v>34</v>
      </c>
      <c r="D33" s="8" t="s">
        <v>35</v>
      </c>
      <c r="E33" s="8" t="s">
        <v>36</v>
      </c>
      <c r="F33" s="8" t="s">
        <v>37</v>
      </c>
      <c r="G33" s="8" t="s">
        <v>38</v>
      </c>
      <c r="H33" s="8" t="s">
        <v>39</v>
      </c>
      <c r="I33" s="8" t="s">
        <v>40</v>
      </c>
      <c r="J33" s="8" t="s">
        <v>41</v>
      </c>
    </row>
    <row r="34" spans="2:10" ht="15.5" x14ac:dyDescent="0.35">
      <c r="B34" s="131" t="s">
        <v>334</v>
      </c>
      <c r="C34" s="132">
        <f>SUM(D34+E34+F34)</f>
        <v>1</v>
      </c>
      <c r="D34" s="133">
        <v>1</v>
      </c>
      <c r="E34" s="133">
        <v>0</v>
      </c>
      <c r="F34" s="133">
        <v>0</v>
      </c>
      <c r="G34" s="133">
        <v>25</v>
      </c>
      <c r="H34" s="133">
        <v>2</v>
      </c>
      <c r="I34" s="134">
        <f t="shared" ref="I34:I37" si="9">G34-H34</f>
        <v>23</v>
      </c>
      <c r="J34" s="45">
        <f t="shared" ref="J34:J37" si="10">(D34*3)+(E34*1)</f>
        <v>3</v>
      </c>
    </row>
    <row r="35" spans="2:10" ht="15.5" x14ac:dyDescent="0.35">
      <c r="B35" s="135" t="s">
        <v>335</v>
      </c>
      <c r="C35" s="132">
        <f t="shared" ref="C35:C37" si="11">SUM(D35+E35+F35)</f>
        <v>1</v>
      </c>
      <c r="D35" s="133">
        <v>1</v>
      </c>
      <c r="E35" s="133">
        <v>0</v>
      </c>
      <c r="F35" s="133">
        <v>0</v>
      </c>
      <c r="G35" s="133">
        <v>10</v>
      </c>
      <c r="H35" s="133">
        <v>3</v>
      </c>
      <c r="I35" s="134">
        <f t="shared" si="9"/>
        <v>7</v>
      </c>
      <c r="J35" s="45">
        <f t="shared" si="10"/>
        <v>3</v>
      </c>
    </row>
    <row r="36" spans="2:10" ht="15.5" x14ac:dyDescent="0.35">
      <c r="B36" s="135" t="s">
        <v>336</v>
      </c>
      <c r="C36" s="132">
        <f t="shared" si="11"/>
        <v>1</v>
      </c>
      <c r="D36" s="133">
        <v>0</v>
      </c>
      <c r="E36" s="133">
        <v>0</v>
      </c>
      <c r="F36" s="133">
        <v>1</v>
      </c>
      <c r="G36" s="133">
        <v>3</v>
      </c>
      <c r="H36" s="133">
        <v>10</v>
      </c>
      <c r="I36" s="134">
        <f t="shared" si="9"/>
        <v>-7</v>
      </c>
      <c r="J36" s="45">
        <f t="shared" si="10"/>
        <v>0</v>
      </c>
    </row>
    <row r="37" spans="2:10" ht="15.5" x14ac:dyDescent="0.35">
      <c r="B37" s="135" t="s">
        <v>337</v>
      </c>
      <c r="C37" s="132">
        <f t="shared" si="11"/>
        <v>1</v>
      </c>
      <c r="D37" s="133">
        <v>0</v>
      </c>
      <c r="E37" s="133">
        <v>0</v>
      </c>
      <c r="F37" s="133">
        <v>1</v>
      </c>
      <c r="G37" s="133">
        <v>2</v>
      </c>
      <c r="H37" s="133">
        <v>25</v>
      </c>
      <c r="I37" s="134">
        <f t="shared" si="9"/>
        <v>-23</v>
      </c>
      <c r="J37" s="45">
        <f t="shared" si="10"/>
        <v>0</v>
      </c>
    </row>
    <row r="38" spans="2:10" ht="15" x14ac:dyDescent="0.3">
      <c r="C38" s="31">
        <f t="shared" ref="C38:J38" si="12">SUM(C34:C37)</f>
        <v>4</v>
      </c>
      <c r="D38" s="31">
        <f t="shared" si="12"/>
        <v>2</v>
      </c>
      <c r="E38" s="31">
        <f t="shared" si="12"/>
        <v>0</v>
      </c>
      <c r="F38" s="31">
        <f t="shared" si="12"/>
        <v>2</v>
      </c>
      <c r="G38" s="31">
        <f t="shared" si="12"/>
        <v>40</v>
      </c>
      <c r="H38" s="31">
        <f t="shared" si="12"/>
        <v>40</v>
      </c>
      <c r="I38" s="32">
        <f t="shared" si="12"/>
        <v>0</v>
      </c>
      <c r="J38" s="31">
        <f t="shared" si="12"/>
        <v>6</v>
      </c>
    </row>
  </sheetData>
  <sortState xmlns:xlrd2="http://schemas.microsoft.com/office/spreadsheetml/2017/richdata2" ref="B18:J20">
    <sortCondition ref="C18:C20"/>
  </sortState>
  <mergeCells count="6">
    <mergeCell ref="B7:J7"/>
    <mergeCell ref="B15:J15"/>
    <mergeCell ref="B23:J23"/>
    <mergeCell ref="B32:J32"/>
    <mergeCell ref="A1:J1"/>
    <mergeCell ref="A2:J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04257-6C9C-431B-9E6A-054F55BC237A}">
  <sheetPr>
    <tabColor rgb="FF660033"/>
  </sheetPr>
  <dimension ref="A1:Q38"/>
  <sheetViews>
    <sheetView showGridLines="0" tabSelected="1" zoomScale="55" zoomScaleNormal="55" workbookViewId="0">
      <selection activeCell="H27" sqref="H27"/>
    </sheetView>
  </sheetViews>
  <sheetFormatPr baseColWidth="10" defaultColWidth="11.453125" defaultRowHeight="12.5" x14ac:dyDescent="0.25"/>
  <cols>
    <col min="1" max="1" width="6.7265625" style="1" customWidth="1"/>
    <col min="2" max="2" width="31.7265625" style="1" customWidth="1"/>
    <col min="3" max="3" width="14.54296875" style="1" customWidth="1"/>
    <col min="4" max="4" width="11" style="1" customWidth="1"/>
    <col min="5" max="5" width="18" style="1" bestFit="1" customWidth="1"/>
    <col min="6" max="6" width="8.81640625" style="1" customWidth="1"/>
    <col min="7" max="7" width="13.1796875" style="1" customWidth="1"/>
    <col min="8" max="8" width="9.453125" style="1" customWidth="1"/>
    <col min="9" max="9" width="12.26953125" style="1" customWidth="1"/>
    <col min="10" max="10" width="8.81640625" style="1" customWidth="1"/>
    <col min="11" max="11" width="23.1796875" style="1" customWidth="1"/>
    <col min="12" max="17" width="11.453125" style="1" customWidth="1"/>
    <col min="18" max="16384" width="11.453125" style="1"/>
  </cols>
  <sheetData>
    <row r="1" spans="1:17" ht="22.5" x14ac:dyDescent="0.45">
      <c r="A1" s="204" t="s">
        <v>341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7" ht="20" x14ac:dyDescent="0.4">
      <c r="A2" s="205" t="s">
        <v>340</v>
      </c>
      <c r="B2" s="205"/>
      <c r="C2" s="205"/>
      <c r="D2" s="205"/>
      <c r="E2" s="205"/>
      <c r="F2" s="205"/>
      <c r="G2" s="205"/>
      <c r="H2" s="205"/>
      <c r="I2" s="205"/>
      <c r="J2" s="205"/>
    </row>
    <row r="6" spans="1:17" ht="13" thickBot="1" x14ac:dyDescent="0.3"/>
    <row r="7" spans="1:17" ht="18.5" thickBot="1" x14ac:dyDescent="0.45">
      <c r="B7" s="202" t="s">
        <v>320</v>
      </c>
      <c r="C7" s="203"/>
      <c r="D7" s="203"/>
      <c r="E7" s="203"/>
      <c r="F7" s="203"/>
      <c r="G7" s="203"/>
      <c r="H7" s="203"/>
      <c r="I7" s="203"/>
      <c r="J7" s="203"/>
    </row>
    <row r="8" spans="1:17" ht="24" customHeight="1" thickBot="1" x14ac:dyDescent="0.45">
      <c r="B8" s="6" t="s">
        <v>33</v>
      </c>
      <c r="C8" s="7" t="s">
        <v>34</v>
      </c>
      <c r="D8" s="8" t="s">
        <v>35</v>
      </c>
      <c r="E8" s="8" t="s">
        <v>36</v>
      </c>
      <c r="F8" s="8" t="s">
        <v>37</v>
      </c>
      <c r="G8" s="8" t="s">
        <v>38</v>
      </c>
      <c r="H8" s="8" t="s">
        <v>39</v>
      </c>
      <c r="I8" s="8" t="s">
        <v>40</v>
      </c>
      <c r="J8" s="8" t="s">
        <v>41</v>
      </c>
      <c r="L8" s="112"/>
      <c r="M8" s="112"/>
      <c r="N8" s="112"/>
      <c r="O8" s="112"/>
      <c r="P8" s="112"/>
      <c r="Q8" s="112"/>
    </row>
    <row r="9" spans="1:17" ht="23.25" customHeight="1" x14ac:dyDescent="0.35">
      <c r="B9" s="131" t="s">
        <v>321</v>
      </c>
      <c r="C9" s="132">
        <f>SUM(D9+E9+F9)</f>
        <v>0</v>
      </c>
      <c r="D9" s="133">
        <v>0</v>
      </c>
      <c r="E9" s="133">
        <v>0</v>
      </c>
      <c r="F9" s="133">
        <v>0</v>
      </c>
      <c r="G9" s="133">
        <v>0</v>
      </c>
      <c r="H9" s="133">
        <v>0</v>
      </c>
      <c r="I9" s="134">
        <f t="shared" ref="I9:I12" si="0">G9-H9</f>
        <v>0</v>
      </c>
      <c r="J9" s="45">
        <f t="shared" ref="J9:J12" si="1">(D9*3)+(E9*1)</f>
        <v>0</v>
      </c>
      <c r="L9" s="112"/>
      <c r="M9" s="112"/>
      <c r="N9" s="112"/>
      <c r="O9" s="112"/>
      <c r="P9" s="112"/>
      <c r="Q9" s="112"/>
    </row>
    <row r="10" spans="1:17" ht="24" customHeight="1" x14ac:dyDescent="0.35">
      <c r="B10" s="135" t="s">
        <v>322</v>
      </c>
      <c r="C10" s="132">
        <f t="shared" ref="C10:C12" si="2">SUM(D10+E10+F10)</f>
        <v>0</v>
      </c>
      <c r="D10" s="133">
        <v>0</v>
      </c>
      <c r="E10" s="133">
        <v>0</v>
      </c>
      <c r="F10" s="133">
        <v>0</v>
      </c>
      <c r="G10" s="133">
        <v>0</v>
      </c>
      <c r="H10" s="133">
        <v>0</v>
      </c>
      <c r="I10" s="134">
        <f t="shared" si="0"/>
        <v>0</v>
      </c>
      <c r="J10" s="45">
        <f t="shared" si="1"/>
        <v>0</v>
      </c>
      <c r="L10" s="112"/>
      <c r="M10" s="112"/>
      <c r="N10" s="112"/>
      <c r="O10" s="112"/>
      <c r="P10" s="112"/>
      <c r="Q10" s="112"/>
    </row>
    <row r="11" spans="1:17" ht="15.5" x14ac:dyDescent="0.35">
      <c r="B11" s="135" t="s">
        <v>323</v>
      </c>
      <c r="C11" s="132">
        <f t="shared" si="2"/>
        <v>0</v>
      </c>
      <c r="D11" s="133">
        <v>0</v>
      </c>
      <c r="E11" s="133">
        <v>0</v>
      </c>
      <c r="F11" s="133">
        <v>0</v>
      </c>
      <c r="G11" s="133">
        <v>0</v>
      </c>
      <c r="H11" s="133">
        <v>0</v>
      </c>
      <c r="I11" s="134">
        <f t="shared" si="0"/>
        <v>0</v>
      </c>
      <c r="J11" s="45">
        <f t="shared" si="1"/>
        <v>0</v>
      </c>
      <c r="L11" s="112"/>
      <c r="M11" s="112"/>
      <c r="N11" s="112"/>
      <c r="O11" s="112"/>
      <c r="P11" s="112"/>
      <c r="Q11" s="112"/>
    </row>
    <row r="12" spans="1:17" ht="28.5" customHeight="1" x14ac:dyDescent="0.35">
      <c r="B12" s="135"/>
      <c r="C12" s="132">
        <f t="shared" si="2"/>
        <v>0</v>
      </c>
      <c r="D12" s="133">
        <v>0</v>
      </c>
      <c r="E12" s="133">
        <v>0</v>
      </c>
      <c r="F12" s="133">
        <v>0</v>
      </c>
      <c r="G12" s="133">
        <v>0</v>
      </c>
      <c r="H12" s="133">
        <v>0</v>
      </c>
      <c r="I12" s="134">
        <f t="shared" si="0"/>
        <v>0</v>
      </c>
      <c r="J12" s="45">
        <f t="shared" si="1"/>
        <v>0</v>
      </c>
      <c r="L12" s="112"/>
      <c r="M12" s="112"/>
      <c r="N12" s="112"/>
      <c r="O12" s="112"/>
      <c r="P12" s="112"/>
      <c r="Q12" s="112"/>
    </row>
    <row r="13" spans="1:17" ht="15" x14ac:dyDescent="0.3">
      <c r="C13" s="31">
        <f t="shared" ref="C13:J13" si="3">SUM(C9:C12)</f>
        <v>0</v>
      </c>
      <c r="D13" s="31">
        <f t="shared" si="3"/>
        <v>0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2">
        <f t="shared" si="3"/>
        <v>0</v>
      </c>
      <c r="J13" s="31">
        <f t="shared" si="3"/>
        <v>0</v>
      </c>
      <c r="L13" s="112"/>
      <c r="M13" s="112"/>
      <c r="N13" s="112"/>
      <c r="O13" s="112"/>
      <c r="P13" s="112"/>
      <c r="Q13" s="112"/>
    </row>
    <row r="14" spans="1:17" ht="24" customHeight="1" thickBot="1" x14ac:dyDescent="0.3">
      <c r="C14" s="114"/>
      <c r="D14" s="114"/>
      <c r="E14" s="114"/>
      <c r="F14" s="114"/>
      <c r="G14" s="114"/>
      <c r="H14" s="114"/>
      <c r="I14" s="34"/>
      <c r="J14" s="114"/>
      <c r="L14" s="112"/>
      <c r="M14" s="112"/>
      <c r="N14" s="112"/>
      <c r="O14" s="112"/>
      <c r="P14" s="112"/>
      <c r="Q14" s="112"/>
    </row>
    <row r="15" spans="1:17" ht="24" customHeight="1" thickBot="1" x14ac:dyDescent="0.45">
      <c r="B15" s="202" t="s">
        <v>324</v>
      </c>
      <c r="C15" s="203"/>
      <c r="D15" s="203"/>
      <c r="E15" s="203"/>
      <c r="F15" s="203"/>
      <c r="G15" s="203"/>
      <c r="H15" s="203"/>
      <c r="I15" s="203"/>
      <c r="J15" s="203"/>
      <c r="L15" s="112"/>
      <c r="M15" s="112"/>
      <c r="N15" s="112"/>
      <c r="O15" s="112"/>
      <c r="P15" s="112"/>
      <c r="Q15" s="112"/>
    </row>
    <row r="16" spans="1:17" ht="24" customHeight="1" thickBot="1" x14ac:dyDescent="0.4">
      <c r="B16" s="37" t="s">
        <v>33</v>
      </c>
      <c r="C16" s="38" t="s">
        <v>34</v>
      </c>
      <c r="D16" s="39" t="s">
        <v>35</v>
      </c>
      <c r="E16" s="39" t="s">
        <v>36</v>
      </c>
      <c r="F16" s="39" t="s">
        <v>37</v>
      </c>
      <c r="G16" s="39" t="s">
        <v>38</v>
      </c>
      <c r="H16" s="39" t="s">
        <v>39</v>
      </c>
      <c r="I16" s="39" t="s">
        <v>40</v>
      </c>
      <c r="J16" s="39" t="s">
        <v>41</v>
      </c>
      <c r="L16" s="112"/>
      <c r="M16" s="112"/>
      <c r="N16" s="112"/>
      <c r="O16" s="112"/>
      <c r="P16" s="112"/>
      <c r="Q16" s="112"/>
    </row>
    <row r="17" spans="2:17" ht="24" customHeight="1" x14ac:dyDescent="0.35">
      <c r="B17" s="135" t="s">
        <v>329</v>
      </c>
      <c r="C17" s="132">
        <f>SUM(D17+E17+F17)</f>
        <v>1</v>
      </c>
      <c r="D17" s="133">
        <v>1</v>
      </c>
      <c r="E17" s="133">
        <v>0</v>
      </c>
      <c r="F17" s="133">
        <v>0</v>
      </c>
      <c r="G17" s="133">
        <v>5</v>
      </c>
      <c r="H17" s="133">
        <v>2</v>
      </c>
      <c r="I17" s="134">
        <f>G17-H17</f>
        <v>3</v>
      </c>
      <c r="J17" s="45">
        <f>(D17*3)+(E17*1)</f>
        <v>3</v>
      </c>
      <c r="L17" s="112"/>
      <c r="M17" s="112"/>
      <c r="N17" s="112"/>
      <c r="O17" s="112"/>
      <c r="P17" s="112"/>
      <c r="Q17" s="112"/>
    </row>
    <row r="18" spans="2:17" ht="16.5" customHeight="1" x14ac:dyDescent="0.35">
      <c r="B18" s="131" t="s">
        <v>326</v>
      </c>
      <c r="C18" s="132">
        <f t="shared" ref="C18" si="4">SUM(D18+E18+F18)</f>
        <v>1</v>
      </c>
      <c r="D18" s="133">
        <v>0</v>
      </c>
      <c r="E18" s="133">
        <v>0</v>
      </c>
      <c r="F18" s="133">
        <v>1</v>
      </c>
      <c r="G18" s="133">
        <v>2</v>
      </c>
      <c r="H18" s="133">
        <v>5</v>
      </c>
      <c r="I18" s="134">
        <f t="shared" ref="I18" si="5">G18-H18</f>
        <v>-3</v>
      </c>
      <c r="J18" s="45">
        <f t="shared" ref="J18" si="6">(D18*3)+(E18*1)</f>
        <v>0</v>
      </c>
      <c r="L18" s="112"/>
      <c r="M18" s="112"/>
      <c r="N18" s="112"/>
      <c r="O18" s="112"/>
      <c r="P18" s="112"/>
      <c r="Q18" s="112"/>
    </row>
    <row r="19" spans="2:17" ht="15.5" x14ac:dyDescent="0.35">
      <c r="B19" s="135" t="s">
        <v>327</v>
      </c>
      <c r="C19" s="132">
        <f>SUM(D19+E19+F19)</f>
        <v>0</v>
      </c>
      <c r="D19" s="133">
        <v>0</v>
      </c>
      <c r="E19" s="133">
        <v>0</v>
      </c>
      <c r="F19" s="133">
        <v>0</v>
      </c>
      <c r="G19" s="133">
        <v>0</v>
      </c>
      <c r="H19" s="133">
        <v>0</v>
      </c>
      <c r="I19" s="134">
        <f>G19-H19</f>
        <v>0</v>
      </c>
      <c r="J19" s="45">
        <f>(D19*3)+(E19*1)</f>
        <v>0</v>
      </c>
      <c r="L19" s="112"/>
      <c r="M19" s="112"/>
      <c r="N19" s="112"/>
      <c r="O19" s="112"/>
      <c r="P19" s="112"/>
      <c r="Q19" s="112"/>
    </row>
    <row r="20" spans="2:17" ht="15.5" x14ac:dyDescent="0.35">
      <c r="B20" s="135" t="s">
        <v>328</v>
      </c>
      <c r="C20" s="132">
        <f>SUM(D20+E20+F20)</f>
        <v>0</v>
      </c>
      <c r="D20" s="133">
        <v>0</v>
      </c>
      <c r="E20" s="133">
        <v>0</v>
      </c>
      <c r="F20" s="133">
        <v>0</v>
      </c>
      <c r="G20" s="133">
        <v>0</v>
      </c>
      <c r="H20" s="133">
        <v>0</v>
      </c>
      <c r="I20" s="134">
        <f>G20-H20</f>
        <v>0</v>
      </c>
      <c r="J20" s="45">
        <f>(D20*3)+(E20*1)</f>
        <v>0</v>
      </c>
      <c r="L20" s="112"/>
      <c r="M20" s="112"/>
      <c r="N20" s="112"/>
      <c r="O20" s="112"/>
      <c r="P20" s="112"/>
      <c r="Q20" s="112"/>
    </row>
    <row r="21" spans="2:17" ht="18" customHeight="1" x14ac:dyDescent="0.3">
      <c r="C21" s="31">
        <f t="shared" ref="C21:J21" si="7">SUM(C17:C20)</f>
        <v>2</v>
      </c>
      <c r="D21" s="31">
        <f t="shared" si="7"/>
        <v>1</v>
      </c>
      <c r="E21" s="31">
        <f t="shared" si="7"/>
        <v>0</v>
      </c>
      <c r="F21" s="31">
        <f t="shared" si="7"/>
        <v>1</v>
      </c>
      <c r="G21" s="31">
        <f t="shared" si="7"/>
        <v>7</v>
      </c>
      <c r="H21" s="31">
        <f t="shared" si="7"/>
        <v>7</v>
      </c>
      <c r="I21" s="32">
        <f t="shared" si="7"/>
        <v>0</v>
      </c>
      <c r="J21" s="31">
        <f t="shared" si="7"/>
        <v>3</v>
      </c>
      <c r="L21" s="112"/>
      <c r="M21" s="112"/>
      <c r="N21" s="112"/>
      <c r="O21" s="112"/>
      <c r="P21" s="112"/>
      <c r="Q21" s="112"/>
    </row>
    <row r="22" spans="2:17" ht="13.5" customHeight="1" thickBot="1" x14ac:dyDescent="0.3">
      <c r="I22" s="74"/>
      <c r="L22" s="112"/>
      <c r="M22" s="112"/>
      <c r="N22" s="112"/>
      <c r="O22" s="112"/>
      <c r="P22" s="112"/>
      <c r="Q22" s="112"/>
    </row>
    <row r="23" spans="2:17" ht="18.5" thickBot="1" x14ac:dyDescent="0.45">
      <c r="B23" s="202" t="s">
        <v>325</v>
      </c>
      <c r="C23" s="203"/>
      <c r="D23" s="203"/>
      <c r="E23" s="203"/>
      <c r="F23" s="203"/>
      <c r="G23" s="203"/>
      <c r="H23" s="203"/>
      <c r="I23" s="203"/>
      <c r="J23" s="203"/>
    </row>
    <row r="24" spans="2:17" ht="18.5" thickBot="1" x14ac:dyDescent="0.45">
      <c r="B24" s="6" t="s">
        <v>33</v>
      </c>
      <c r="C24" s="7" t="s">
        <v>34</v>
      </c>
      <c r="D24" s="8" t="s">
        <v>35</v>
      </c>
      <c r="E24" s="8" t="s">
        <v>36</v>
      </c>
      <c r="F24" s="8" t="s">
        <v>37</v>
      </c>
      <c r="G24" s="8" t="s">
        <v>38</v>
      </c>
      <c r="H24" s="8" t="s">
        <v>39</v>
      </c>
      <c r="I24" s="8" t="s">
        <v>40</v>
      </c>
      <c r="J24" s="8" t="s">
        <v>41</v>
      </c>
    </row>
    <row r="25" spans="2:17" ht="15.5" x14ac:dyDescent="0.35">
      <c r="B25" s="135" t="s">
        <v>331</v>
      </c>
      <c r="C25" s="132">
        <f>SUM(D25+E25+F25)</f>
        <v>1</v>
      </c>
      <c r="D25" s="133">
        <v>1</v>
      </c>
      <c r="E25" s="133">
        <v>0</v>
      </c>
      <c r="F25" s="133">
        <v>0</v>
      </c>
      <c r="G25" s="133">
        <v>3</v>
      </c>
      <c r="H25" s="133">
        <v>0</v>
      </c>
      <c r="I25" s="134">
        <f>G25-H25</f>
        <v>3</v>
      </c>
      <c r="J25" s="45">
        <f>(D25*3)+(E25*1)</f>
        <v>3</v>
      </c>
    </row>
    <row r="26" spans="2:17" ht="15.5" x14ac:dyDescent="0.35">
      <c r="B26" s="131" t="s">
        <v>330</v>
      </c>
      <c r="C26" s="132">
        <f>SUM(D26+E26+F26)</f>
        <v>1</v>
      </c>
      <c r="D26" s="133">
        <v>1</v>
      </c>
      <c r="E26" s="133">
        <v>0</v>
      </c>
      <c r="F26" s="133">
        <v>0</v>
      </c>
      <c r="G26" s="133">
        <v>3</v>
      </c>
      <c r="H26" s="133">
        <v>0</v>
      </c>
      <c r="I26" s="134">
        <f t="shared" ref="I26:I28" si="8">G26-H26</f>
        <v>3</v>
      </c>
      <c r="J26" s="45">
        <f t="shared" ref="J26:J28" si="9">(D26*3)+(E26*1)</f>
        <v>3</v>
      </c>
    </row>
    <row r="27" spans="2:17" ht="15.5" x14ac:dyDescent="0.35">
      <c r="B27" s="135" t="s">
        <v>332</v>
      </c>
      <c r="C27" s="132">
        <f t="shared" ref="C27:C28" si="10">SUM(D27+E27+F27)</f>
        <v>1</v>
      </c>
      <c r="D27" s="133">
        <v>0</v>
      </c>
      <c r="E27" s="133">
        <v>0</v>
      </c>
      <c r="F27" s="133">
        <v>1</v>
      </c>
      <c r="G27" s="133">
        <v>0</v>
      </c>
      <c r="H27" s="133">
        <v>3</v>
      </c>
      <c r="I27" s="134">
        <f t="shared" si="8"/>
        <v>-3</v>
      </c>
      <c r="J27" s="45">
        <f t="shared" si="9"/>
        <v>0</v>
      </c>
    </row>
    <row r="28" spans="2:17" ht="15.5" x14ac:dyDescent="0.35">
      <c r="B28" s="135" t="s">
        <v>333</v>
      </c>
      <c r="C28" s="132">
        <f t="shared" si="10"/>
        <v>1</v>
      </c>
      <c r="D28" s="133">
        <v>0</v>
      </c>
      <c r="E28" s="133">
        <v>0</v>
      </c>
      <c r="F28" s="133">
        <v>1</v>
      </c>
      <c r="G28" s="133">
        <v>0</v>
      </c>
      <c r="H28" s="133">
        <v>3</v>
      </c>
      <c r="I28" s="134">
        <f t="shared" si="8"/>
        <v>-3</v>
      </c>
      <c r="J28" s="45">
        <f t="shared" si="9"/>
        <v>0</v>
      </c>
    </row>
    <row r="29" spans="2:17" ht="15" x14ac:dyDescent="0.3">
      <c r="C29" s="31">
        <f t="shared" ref="C29:J29" si="11">SUM(C25:C28)</f>
        <v>4</v>
      </c>
      <c r="D29" s="31">
        <f t="shared" si="11"/>
        <v>2</v>
      </c>
      <c r="E29" s="31">
        <f t="shared" si="11"/>
        <v>0</v>
      </c>
      <c r="F29" s="31">
        <f t="shared" si="11"/>
        <v>2</v>
      </c>
      <c r="G29" s="31">
        <f t="shared" si="11"/>
        <v>6</v>
      </c>
      <c r="H29" s="31">
        <f t="shared" si="11"/>
        <v>6</v>
      </c>
      <c r="I29" s="32">
        <f t="shared" si="11"/>
        <v>0</v>
      </c>
      <c r="J29" s="31">
        <f t="shared" si="11"/>
        <v>6</v>
      </c>
    </row>
    <row r="31" spans="2:17" ht="13" thickBot="1" x14ac:dyDescent="0.3"/>
    <row r="32" spans="2:17" ht="18.5" thickBot="1" x14ac:dyDescent="0.45">
      <c r="B32" s="202" t="s">
        <v>338</v>
      </c>
      <c r="C32" s="203"/>
      <c r="D32" s="203"/>
      <c r="E32" s="203"/>
      <c r="F32" s="203"/>
      <c r="G32" s="203"/>
      <c r="H32" s="203"/>
      <c r="I32" s="203"/>
      <c r="J32" s="203"/>
    </row>
    <row r="33" spans="2:10" ht="18.5" thickBot="1" x14ac:dyDescent="0.45">
      <c r="B33" s="6" t="s">
        <v>33</v>
      </c>
      <c r="C33" s="7" t="s">
        <v>34</v>
      </c>
      <c r="D33" s="8" t="s">
        <v>35</v>
      </c>
      <c r="E33" s="8" t="s">
        <v>36</v>
      </c>
      <c r="F33" s="8" t="s">
        <v>37</v>
      </c>
      <c r="G33" s="8" t="s">
        <v>38</v>
      </c>
      <c r="H33" s="8" t="s">
        <v>39</v>
      </c>
      <c r="I33" s="8" t="s">
        <v>40</v>
      </c>
      <c r="J33" s="8" t="s">
        <v>41</v>
      </c>
    </row>
    <row r="34" spans="2:10" ht="15.5" x14ac:dyDescent="0.35">
      <c r="B34" s="131" t="s">
        <v>334</v>
      </c>
      <c r="C34" s="132">
        <f>SUM(D34+E34+F34)</f>
        <v>1</v>
      </c>
      <c r="D34" s="133">
        <v>1</v>
      </c>
      <c r="E34" s="133">
        <v>0</v>
      </c>
      <c r="F34" s="133">
        <v>0</v>
      </c>
      <c r="G34" s="133">
        <v>20</v>
      </c>
      <c r="H34" s="133">
        <v>3</v>
      </c>
      <c r="I34" s="134">
        <f t="shared" ref="I34:I37" si="12">G34-H34</f>
        <v>17</v>
      </c>
      <c r="J34" s="45">
        <f t="shared" ref="J34:J37" si="13">(D34*3)+(E34*1)</f>
        <v>3</v>
      </c>
    </row>
    <row r="35" spans="2:10" ht="15.5" x14ac:dyDescent="0.35">
      <c r="B35" s="135" t="s">
        <v>335</v>
      </c>
      <c r="C35" s="132">
        <f t="shared" ref="C35:C37" si="14">SUM(D35+E35+F35)</f>
        <v>1</v>
      </c>
      <c r="D35" s="133">
        <v>1</v>
      </c>
      <c r="E35" s="133">
        <v>0</v>
      </c>
      <c r="F35" s="133">
        <v>0</v>
      </c>
      <c r="G35" s="133">
        <v>9</v>
      </c>
      <c r="H35" s="133">
        <v>0</v>
      </c>
      <c r="I35" s="134">
        <f t="shared" si="12"/>
        <v>9</v>
      </c>
      <c r="J35" s="45">
        <f t="shared" si="13"/>
        <v>3</v>
      </c>
    </row>
    <row r="36" spans="2:10" ht="15.5" x14ac:dyDescent="0.35">
      <c r="B36" s="135" t="s">
        <v>336</v>
      </c>
      <c r="C36" s="132">
        <f t="shared" si="14"/>
        <v>1</v>
      </c>
      <c r="D36" s="133">
        <v>0</v>
      </c>
      <c r="E36" s="133">
        <v>0</v>
      </c>
      <c r="F36" s="133">
        <v>1</v>
      </c>
      <c r="G36" s="133">
        <v>0</v>
      </c>
      <c r="H36" s="133">
        <v>9</v>
      </c>
      <c r="I36" s="134">
        <f t="shared" si="12"/>
        <v>-9</v>
      </c>
      <c r="J36" s="45">
        <f t="shared" si="13"/>
        <v>0</v>
      </c>
    </row>
    <row r="37" spans="2:10" ht="15.5" x14ac:dyDescent="0.35">
      <c r="B37" s="135" t="s">
        <v>337</v>
      </c>
      <c r="C37" s="132">
        <f t="shared" si="14"/>
        <v>1</v>
      </c>
      <c r="D37" s="133">
        <v>0</v>
      </c>
      <c r="E37" s="133">
        <v>0</v>
      </c>
      <c r="F37" s="133">
        <v>1</v>
      </c>
      <c r="G37" s="133">
        <v>3</v>
      </c>
      <c r="H37" s="133">
        <v>20</v>
      </c>
      <c r="I37" s="134">
        <f t="shared" si="12"/>
        <v>-17</v>
      </c>
      <c r="J37" s="45">
        <f t="shared" si="13"/>
        <v>0</v>
      </c>
    </row>
    <row r="38" spans="2:10" ht="15" x14ac:dyDescent="0.3">
      <c r="C38" s="31">
        <f t="shared" ref="C38:J38" si="15">SUM(C34:C37)</f>
        <v>4</v>
      </c>
      <c r="D38" s="31">
        <f t="shared" si="15"/>
        <v>2</v>
      </c>
      <c r="E38" s="31">
        <f t="shared" si="15"/>
        <v>0</v>
      </c>
      <c r="F38" s="31">
        <f t="shared" si="15"/>
        <v>2</v>
      </c>
      <c r="G38" s="31">
        <f t="shared" si="15"/>
        <v>32</v>
      </c>
      <c r="H38" s="31">
        <f t="shared" si="15"/>
        <v>32</v>
      </c>
      <c r="I38" s="32">
        <f t="shared" si="15"/>
        <v>0</v>
      </c>
      <c r="J38" s="31">
        <f t="shared" si="15"/>
        <v>6</v>
      </c>
    </row>
  </sheetData>
  <sortState xmlns:xlrd2="http://schemas.microsoft.com/office/spreadsheetml/2017/richdata2" ref="B19:J20">
    <sortCondition descending="1" ref="C19:C20"/>
  </sortState>
  <mergeCells count="6">
    <mergeCell ref="B7:J7"/>
    <mergeCell ref="B15:J15"/>
    <mergeCell ref="B23:J23"/>
    <mergeCell ref="B32:J32"/>
    <mergeCell ref="A1:J1"/>
    <mergeCell ref="A2:J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80A29-674F-43EC-9658-A60618908C8A}">
  <sheetPr>
    <tabColor rgb="FF660033"/>
  </sheetPr>
  <dimension ref="A1:Q38"/>
  <sheetViews>
    <sheetView showGridLines="0" zoomScale="55" zoomScaleNormal="55" workbookViewId="0">
      <selection sqref="A1:J2"/>
    </sheetView>
  </sheetViews>
  <sheetFormatPr baseColWidth="10" defaultColWidth="11.453125" defaultRowHeight="12.5" x14ac:dyDescent="0.25"/>
  <cols>
    <col min="1" max="1" width="6.7265625" style="1" customWidth="1"/>
    <col min="2" max="2" width="31.7265625" style="1" customWidth="1"/>
    <col min="3" max="3" width="14.54296875" style="1" customWidth="1"/>
    <col min="4" max="4" width="11" style="1" customWidth="1"/>
    <col min="5" max="5" width="18" style="1" bestFit="1" customWidth="1"/>
    <col min="6" max="6" width="8.81640625" style="1" customWidth="1"/>
    <col min="7" max="7" width="13.1796875" style="1" customWidth="1"/>
    <col min="8" max="8" width="9.453125" style="1" customWidth="1"/>
    <col min="9" max="9" width="12.26953125" style="1" customWidth="1"/>
    <col min="10" max="10" width="8.81640625" style="1" customWidth="1"/>
    <col min="11" max="11" width="23.1796875" style="1" customWidth="1"/>
    <col min="12" max="17" width="11.453125" style="1" customWidth="1"/>
    <col min="18" max="16384" width="11.453125" style="1"/>
  </cols>
  <sheetData>
    <row r="1" spans="1:17" ht="22.5" x14ac:dyDescent="0.45">
      <c r="A1" s="204" t="s">
        <v>342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7" ht="20" x14ac:dyDescent="0.4">
      <c r="A2" s="205" t="s">
        <v>340</v>
      </c>
      <c r="B2" s="205"/>
      <c r="C2" s="205"/>
      <c r="D2" s="205"/>
      <c r="E2" s="205"/>
      <c r="F2" s="205"/>
      <c r="G2" s="205"/>
      <c r="H2" s="205"/>
      <c r="I2" s="205"/>
      <c r="J2" s="205"/>
    </row>
    <row r="6" spans="1:17" ht="13" thickBot="1" x14ac:dyDescent="0.3"/>
    <row r="7" spans="1:17" ht="18.5" thickBot="1" x14ac:dyDescent="0.45">
      <c r="B7" s="202" t="s">
        <v>320</v>
      </c>
      <c r="C7" s="203"/>
      <c r="D7" s="203"/>
      <c r="E7" s="203"/>
      <c r="F7" s="203"/>
      <c r="G7" s="203"/>
      <c r="H7" s="203"/>
      <c r="I7" s="203"/>
      <c r="J7" s="203"/>
    </row>
    <row r="8" spans="1:17" ht="24" customHeight="1" thickBot="1" x14ac:dyDescent="0.45">
      <c r="B8" s="6" t="s">
        <v>33</v>
      </c>
      <c r="C8" s="7" t="s">
        <v>34</v>
      </c>
      <c r="D8" s="8" t="s">
        <v>35</v>
      </c>
      <c r="E8" s="8" t="s">
        <v>36</v>
      </c>
      <c r="F8" s="8" t="s">
        <v>37</v>
      </c>
      <c r="G8" s="8" t="s">
        <v>38</v>
      </c>
      <c r="H8" s="8" t="s">
        <v>39</v>
      </c>
      <c r="I8" s="8" t="s">
        <v>40</v>
      </c>
      <c r="J8" s="8" t="s">
        <v>41</v>
      </c>
      <c r="L8" s="112"/>
      <c r="M8" s="112"/>
      <c r="N8" s="112"/>
      <c r="O8" s="112"/>
      <c r="P8" s="112"/>
      <c r="Q8" s="112"/>
    </row>
    <row r="9" spans="1:17" ht="23.25" customHeight="1" x14ac:dyDescent="0.35">
      <c r="B9" s="131" t="s">
        <v>321</v>
      </c>
      <c r="C9" s="132">
        <f>SUM(D9+E9+F9)</f>
        <v>0</v>
      </c>
      <c r="D9" s="133">
        <v>0</v>
      </c>
      <c r="E9" s="133">
        <v>0</v>
      </c>
      <c r="F9" s="133">
        <v>0</v>
      </c>
      <c r="G9" s="133">
        <v>0</v>
      </c>
      <c r="H9" s="133">
        <v>0</v>
      </c>
      <c r="I9" s="134">
        <f t="shared" ref="I9:I12" si="0">G9-H9</f>
        <v>0</v>
      </c>
      <c r="J9" s="45">
        <f t="shared" ref="J9:J12" si="1">(D9*3)+(E9*1)</f>
        <v>0</v>
      </c>
      <c r="L9" s="112"/>
      <c r="M9" s="112"/>
      <c r="N9" s="112"/>
      <c r="O9" s="112"/>
      <c r="P9" s="112"/>
      <c r="Q9" s="112"/>
    </row>
    <row r="10" spans="1:17" ht="24" customHeight="1" x14ac:dyDescent="0.35">
      <c r="B10" s="135" t="s">
        <v>322</v>
      </c>
      <c r="C10" s="132">
        <f t="shared" ref="C10:C12" si="2">SUM(D10+E10+F10)</f>
        <v>0</v>
      </c>
      <c r="D10" s="133">
        <v>0</v>
      </c>
      <c r="E10" s="133">
        <v>0</v>
      </c>
      <c r="F10" s="133">
        <v>0</v>
      </c>
      <c r="G10" s="133">
        <v>0</v>
      </c>
      <c r="H10" s="133">
        <v>0</v>
      </c>
      <c r="I10" s="134">
        <f t="shared" si="0"/>
        <v>0</v>
      </c>
      <c r="J10" s="45">
        <f t="shared" si="1"/>
        <v>0</v>
      </c>
      <c r="L10" s="112"/>
      <c r="M10" s="112"/>
      <c r="N10" s="112"/>
      <c r="O10" s="112"/>
      <c r="P10" s="112"/>
      <c r="Q10" s="112"/>
    </row>
    <row r="11" spans="1:17" ht="15.5" x14ac:dyDescent="0.35">
      <c r="B11" s="135" t="s">
        <v>323</v>
      </c>
      <c r="C11" s="132">
        <f t="shared" si="2"/>
        <v>0</v>
      </c>
      <c r="D11" s="133">
        <v>0</v>
      </c>
      <c r="E11" s="133">
        <v>0</v>
      </c>
      <c r="F11" s="133">
        <v>0</v>
      </c>
      <c r="G11" s="133">
        <v>0</v>
      </c>
      <c r="H11" s="133">
        <v>0</v>
      </c>
      <c r="I11" s="134">
        <f t="shared" si="0"/>
        <v>0</v>
      </c>
      <c r="J11" s="45">
        <f t="shared" si="1"/>
        <v>0</v>
      </c>
      <c r="L11" s="112"/>
      <c r="M11" s="112"/>
      <c r="N11" s="112"/>
      <c r="O11" s="112"/>
      <c r="P11" s="112"/>
      <c r="Q11" s="112"/>
    </row>
    <row r="12" spans="1:17" ht="28.5" customHeight="1" x14ac:dyDescent="0.35">
      <c r="B12" s="135"/>
      <c r="C12" s="132">
        <f t="shared" si="2"/>
        <v>0</v>
      </c>
      <c r="D12" s="133">
        <v>0</v>
      </c>
      <c r="E12" s="133">
        <v>0</v>
      </c>
      <c r="F12" s="133">
        <v>0</v>
      </c>
      <c r="G12" s="133">
        <v>0</v>
      </c>
      <c r="H12" s="133">
        <v>0</v>
      </c>
      <c r="I12" s="134">
        <f t="shared" si="0"/>
        <v>0</v>
      </c>
      <c r="J12" s="45">
        <f t="shared" si="1"/>
        <v>0</v>
      </c>
      <c r="L12" s="112"/>
      <c r="M12" s="112"/>
      <c r="N12" s="112"/>
      <c r="O12" s="112"/>
      <c r="P12" s="112"/>
      <c r="Q12" s="112"/>
    </row>
    <row r="13" spans="1:17" ht="15" x14ac:dyDescent="0.3">
      <c r="C13" s="31">
        <f t="shared" ref="C13:J13" si="3">SUM(C9:C12)</f>
        <v>0</v>
      </c>
      <c r="D13" s="31">
        <f t="shared" si="3"/>
        <v>0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2">
        <f t="shared" si="3"/>
        <v>0</v>
      </c>
      <c r="J13" s="31">
        <f t="shared" si="3"/>
        <v>0</v>
      </c>
      <c r="L13" s="112"/>
      <c r="M13" s="112"/>
      <c r="N13" s="112"/>
      <c r="O13" s="112"/>
      <c r="P13" s="112"/>
      <c r="Q13" s="112"/>
    </row>
    <row r="14" spans="1:17" ht="24" customHeight="1" thickBot="1" x14ac:dyDescent="0.3">
      <c r="C14" s="114"/>
      <c r="D14" s="114"/>
      <c r="E14" s="114"/>
      <c r="F14" s="114"/>
      <c r="G14" s="114"/>
      <c r="H14" s="114"/>
      <c r="I14" s="34"/>
      <c r="J14" s="114"/>
      <c r="L14" s="112"/>
      <c r="M14" s="112"/>
      <c r="N14" s="112"/>
      <c r="O14" s="112"/>
      <c r="P14" s="112"/>
      <c r="Q14" s="112"/>
    </row>
    <row r="15" spans="1:17" ht="24" customHeight="1" thickBot="1" x14ac:dyDescent="0.45">
      <c r="B15" s="202" t="s">
        <v>324</v>
      </c>
      <c r="C15" s="203"/>
      <c r="D15" s="203"/>
      <c r="E15" s="203"/>
      <c r="F15" s="203"/>
      <c r="G15" s="203"/>
      <c r="H15" s="203"/>
      <c r="I15" s="203"/>
      <c r="J15" s="203"/>
      <c r="L15" s="112"/>
      <c r="M15" s="112"/>
      <c r="N15" s="112"/>
      <c r="O15" s="112"/>
      <c r="P15" s="112"/>
      <c r="Q15" s="112"/>
    </row>
    <row r="16" spans="1:17" ht="24" customHeight="1" thickBot="1" x14ac:dyDescent="0.4">
      <c r="B16" s="37" t="s">
        <v>33</v>
      </c>
      <c r="C16" s="38" t="s">
        <v>34</v>
      </c>
      <c r="D16" s="39" t="s">
        <v>35</v>
      </c>
      <c r="E16" s="39" t="s">
        <v>36</v>
      </c>
      <c r="F16" s="39" t="s">
        <v>37</v>
      </c>
      <c r="G16" s="39" t="s">
        <v>38</v>
      </c>
      <c r="H16" s="39" t="s">
        <v>39</v>
      </c>
      <c r="I16" s="39" t="s">
        <v>40</v>
      </c>
      <c r="J16" s="39" t="s">
        <v>41</v>
      </c>
      <c r="L16" s="112"/>
      <c r="M16" s="112"/>
      <c r="N16" s="112"/>
      <c r="O16" s="112"/>
      <c r="P16" s="112"/>
      <c r="Q16" s="112"/>
    </row>
    <row r="17" spans="2:17" ht="16.5" customHeight="1" x14ac:dyDescent="0.35">
      <c r="B17" s="131" t="s">
        <v>326</v>
      </c>
      <c r="C17" s="132">
        <f t="shared" ref="C17:C20" si="4">SUM(D17+E17+F17)</f>
        <v>1</v>
      </c>
      <c r="D17" s="133">
        <v>1</v>
      </c>
      <c r="E17" s="133">
        <v>0</v>
      </c>
      <c r="F17" s="133">
        <v>0</v>
      </c>
      <c r="G17" s="133">
        <v>7</v>
      </c>
      <c r="H17" s="133">
        <v>1</v>
      </c>
      <c r="I17" s="134">
        <f t="shared" ref="I17:I20" si="5">G17-H17</f>
        <v>6</v>
      </c>
      <c r="J17" s="45">
        <f t="shared" ref="J17:J20" si="6">(D17*3)+(E17*1)</f>
        <v>3</v>
      </c>
      <c r="L17" s="112"/>
      <c r="M17" s="112"/>
      <c r="N17" s="112"/>
      <c r="O17" s="112"/>
      <c r="P17" s="112"/>
      <c r="Q17" s="112"/>
    </row>
    <row r="18" spans="2:17" ht="15.5" x14ac:dyDescent="0.35">
      <c r="B18" s="135" t="s">
        <v>327</v>
      </c>
      <c r="C18" s="132">
        <f t="shared" si="4"/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4">
        <f t="shared" si="5"/>
        <v>0</v>
      </c>
      <c r="J18" s="45">
        <f t="shared" si="6"/>
        <v>0</v>
      </c>
      <c r="L18" s="112"/>
      <c r="M18" s="112"/>
      <c r="N18" s="112"/>
      <c r="O18" s="112"/>
      <c r="P18" s="112"/>
      <c r="Q18" s="112"/>
    </row>
    <row r="19" spans="2:17" ht="15.5" x14ac:dyDescent="0.35">
      <c r="B19" s="135" t="s">
        <v>328</v>
      </c>
      <c r="C19" s="132">
        <f t="shared" si="4"/>
        <v>0</v>
      </c>
      <c r="D19" s="133">
        <v>0</v>
      </c>
      <c r="E19" s="133">
        <v>0</v>
      </c>
      <c r="F19" s="133">
        <v>0</v>
      </c>
      <c r="G19" s="133">
        <v>0</v>
      </c>
      <c r="H19" s="133">
        <v>0</v>
      </c>
      <c r="I19" s="134">
        <f t="shared" si="5"/>
        <v>0</v>
      </c>
      <c r="J19" s="45">
        <f t="shared" si="6"/>
        <v>0</v>
      </c>
      <c r="L19" s="112"/>
      <c r="M19" s="112"/>
      <c r="N19" s="112"/>
      <c r="O19" s="112"/>
      <c r="P19" s="112"/>
      <c r="Q19" s="112"/>
    </row>
    <row r="20" spans="2:17" ht="15.5" x14ac:dyDescent="0.35">
      <c r="B20" s="135" t="s">
        <v>329</v>
      </c>
      <c r="C20" s="132">
        <f t="shared" si="4"/>
        <v>1</v>
      </c>
      <c r="D20" s="133">
        <v>0</v>
      </c>
      <c r="E20" s="133">
        <v>0</v>
      </c>
      <c r="F20" s="133">
        <v>1</v>
      </c>
      <c r="G20" s="133">
        <v>1</v>
      </c>
      <c r="H20" s="133">
        <v>7</v>
      </c>
      <c r="I20" s="134">
        <f t="shared" si="5"/>
        <v>-6</v>
      </c>
      <c r="J20" s="45">
        <f t="shared" si="6"/>
        <v>0</v>
      </c>
      <c r="L20" s="112"/>
      <c r="M20" s="112"/>
      <c r="N20" s="112"/>
      <c r="O20" s="112"/>
      <c r="P20" s="112"/>
      <c r="Q20" s="112"/>
    </row>
    <row r="21" spans="2:17" ht="18" customHeight="1" x14ac:dyDescent="0.3">
      <c r="C21" s="31">
        <f t="shared" ref="C21:J21" si="7">SUM(C17:C20)</f>
        <v>2</v>
      </c>
      <c r="D21" s="31">
        <f t="shared" si="7"/>
        <v>1</v>
      </c>
      <c r="E21" s="31">
        <f t="shared" si="7"/>
        <v>0</v>
      </c>
      <c r="F21" s="31">
        <f t="shared" si="7"/>
        <v>1</v>
      </c>
      <c r="G21" s="31">
        <f t="shared" si="7"/>
        <v>8</v>
      </c>
      <c r="H21" s="31">
        <f t="shared" si="7"/>
        <v>8</v>
      </c>
      <c r="I21" s="32">
        <f t="shared" si="7"/>
        <v>0</v>
      </c>
      <c r="J21" s="31">
        <f t="shared" si="7"/>
        <v>3</v>
      </c>
      <c r="L21" s="112"/>
      <c r="M21" s="112"/>
      <c r="N21" s="112"/>
      <c r="O21" s="112"/>
      <c r="P21" s="112"/>
      <c r="Q21" s="112"/>
    </row>
    <row r="22" spans="2:17" ht="13.5" customHeight="1" thickBot="1" x14ac:dyDescent="0.3">
      <c r="I22" s="74"/>
      <c r="L22" s="112"/>
      <c r="M22" s="112"/>
      <c r="N22" s="112"/>
      <c r="O22" s="112"/>
      <c r="P22" s="112"/>
      <c r="Q22" s="112"/>
    </row>
    <row r="23" spans="2:17" ht="18.5" thickBot="1" x14ac:dyDescent="0.45">
      <c r="B23" s="202" t="s">
        <v>325</v>
      </c>
      <c r="C23" s="203"/>
      <c r="D23" s="203"/>
      <c r="E23" s="203"/>
      <c r="F23" s="203"/>
      <c r="G23" s="203"/>
      <c r="H23" s="203"/>
      <c r="I23" s="203"/>
      <c r="J23" s="203"/>
    </row>
    <row r="24" spans="2:17" ht="18.5" thickBot="1" x14ac:dyDescent="0.45">
      <c r="B24" s="6" t="s">
        <v>33</v>
      </c>
      <c r="C24" s="7" t="s">
        <v>34</v>
      </c>
      <c r="D24" s="8" t="s">
        <v>35</v>
      </c>
      <c r="E24" s="8" t="s">
        <v>36</v>
      </c>
      <c r="F24" s="8" t="s">
        <v>37</v>
      </c>
      <c r="G24" s="8" t="s">
        <v>38</v>
      </c>
      <c r="H24" s="8" t="s">
        <v>39</v>
      </c>
      <c r="I24" s="8" t="s">
        <v>40</v>
      </c>
      <c r="J24" s="8" t="s">
        <v>41</v>
      </c>
    </row>
    <row r="25" spans="2:17" ht="15.5" x14ac:dyDescent="0.35">
      <c r="B25" s="131" t="s">
        <v>330</v>
      </c>
      <c r="C25" s="132">
        <f>SUM(D25+E25+F25)</f>
        <v>1</v>
      </c>
      <c r="D25" s="133">
        <v>1</v>
      </c>
      <c r="E25" s="133">
        <v>0</v>
      </c>
      <c r="F25" s="133">
        <v>0</v>
      </c>
      <c r="G25" s="133">
        <v>6</v>
      </c>
      <c r="H25" s="133">
        <v>1</v>
      </c>
      <c r="I25" s="134">
        <f t="shared" ref="I25:I28" si="8">G25-H25</f>
        <v>5</v>
      </c>
      <c r="J25" s="45">
        <f t="shared" ref="J25:J28" si="9">(D25*3)+(E25*1)</f>
        <v>3</v>
      </c>
    </row>
    <row r="26" spans="2:17" ht="15.5" x14ac:dyDescent="0.35">
      <c r="B26" s="135" t="s">
        <v>331</v>
      </c>
      <c r="C26" s="132">
        <f t="shared" ref="C26:C28" si="10">SUM(D26+E26+F26)</f>
        <v>1</v>
      </c>
      <c r="D26" s="133">
        <v>1</v>
      </c>
      <c r="E26" s="133">
        <v>0</v>
      </c>
      <c r="F26" s="133">
        <v>0</v>
      </c>
      <c r="G26" s="133">
        <v>7</v>
      </c>
      <c r="H26" s="133">
        <v>3</v>
      </c>
      <c r="I26" s="134">
        <f t="shared" si="8"/>
        <v>4</v>
      </c>
      <c r="J26" s="45">
        <f t="shared" si="9"/>
        <v>3</v>
      </c>
    </row>
    <row r="27" spans="2:17" ht="15.5" x14ac:dyDescent="0.35">
      <c r="B27" s="135" t="s">
        <v>332</v>
      </c>
      <c r="C27" s="132">
        <f t="shared" si="10"/>
        <v>1</v>
      </c>
      <c r="D27" s="133">
        <v>0</v>
      </c>
      <c r="E27" s="133">
        <v>0</v>
      </c>
      <c r="F27" s="133">
        <v>1</v>
      </c>
      <c r="G27" s="133">
        <v>3</v>
      </c>
      <c r="H27" s="133">
        <v>7</v>
      </c>
      <c r="I27" s="134">
        <f t="shared" si="8"/>
        <v>-4</v>
      </c>
      <c r="J27" s="45">
        <f t="shared" si="9"/>
        <v>0</v>
      </c>
    </row>
    <row r="28" spans="2:17" ht="15.5" x14ac:dyDescent="0.35">
      <c r="B28" s="135" t="s">
        <v>333</v>
      </c>
      <c r="C28" s="132">
        <f t="shared" si="10"/>
        <v>1</v>
      </c>
      <c r="D28" s="133">
        <v>0</v>
      </c>
      <c r="E28" s="133">
        <v>0</v>
      </c>
      <c r="F28" s="133">
        <v>1</v>
      </c>
      <c r="G28" s="133">
        <v>1</v>
      </c>
      <c r="H28" s="133">
        <v>6</v>
      </c>
      <c r="I28" s="134">
        <f t="shared" si="8"/>
        <v>-5</v>
      </c>
      <c r="J28" s="45">
        <f t="shared" si="9"/>
        <v>0</v>
      </c>
    </row>
    <row r="29" spans="2:17" ht="15" x14ac:dyDescent="0.3">
      <c r="C29" s="31">
        <f t="shared" ref="C29:J29" si="11">SUM(C25:C28)</f>
        <v>4</v>
      </c>
      <c r="D29" s="31">
        <f t="shared" si="11"/>
        <v>2</v>
      </c>
      <c r="E29" s="31">
        <f t="shared" si="11"/>
        <v>0</v>
      </c>
      <c r="F29" s="31">
        <f t="shared" si="11"/>
        <v>2</v>
      </c>
      <c r="G29" s="31">
        <f t="shared" si="11"/>
        <v>17</v>
      </c>
      <c r="H29" s="31">
        <f t="shared" si="11"/>
        <v>17</v>
      </c>
      <c r="I29" s="32">
        <f t="shared" si="11"/>
        <v>0</v>
      </c>
      <c r="J29" s="31">
        <f t="shared" si="11"/>
        <v>6</v>
      </c>
    </row>
    <row r="31" spans="2:17" ht="13" thickBot="1" x14ac:dyDescent="0.3"/>
    <row r="32" spans="2:17" ht="18.5" thickBot="1" x14ac:dyDescent="0.45">
      <c r="B32" s="202" t="s">
        <v>338</v>
      </c>
      <c r="C32" s="203"/>
      <c r="D32" s="203"/>
      <c r="E32" s="203"/>
      <c r="F32" s="203"/>
      <c r="G32" s="203"/>
      <c r="H32" s="203"/>
      <c r="I32" s="203"/>
      <c r="J32" s="203"/>
    </row>
    <row r="33" spans="2:10" ht="18.5" thickBot="1" x14ac:dyDescent="0.45">
      <c r="B33" s="6" t="s">
        <v>33</v>
      </c>
      <c r="C33" s="7" t="s">
        <v>34</v>
      </c>
      <c r="D33" s="8" t="s">
        <v>35</v>
      </c>
      <c r="E33" s="8" t="s">
        <v>36</v>
      </c>
      <c r="F33" s="8" t="s">
        <v>37</v>
      </c>
      <c r="G33" s="8" t="s">
        <v>38</v>
      </c>
      <c r="H33" s="8" t="s">
        <v>39</v>
      </c>
      <c r="I33" s="8" t="s">
        <v>40</v>
      </c>
      <c r="J33" s="8" t="s">
        <v>41</v>
      </c>
    </row>
    <row r="34" spans="2:10" ht="15.5" x14ac:dyDescent="0.35">
      <c r="B34" s="131" t="s">
        <v>334</v>
      </c>
      <c r="C34" s="132">
        <f>SUM(D34+E34+F34)</f>
        <v>1</v>
      </c>
      <c r="D34" s="133">
        <v>1</v>
      </c>
      <c r="E34" s="133">
        <v>0</v>
      </c>
      <c r="F34" s="133">
        <v>0</v>
      </c>
      <c r="G34" s="133">
        <v>18</v>
      </c>
      <c r="H34" s="133">
        <v>3</v>
      </c>
      <c r="I34" s="134">
        <f t="shared" ref="I34:I37" si="12">G34-H34</f>
        <v>15</v>
      </c>
      <c r="J34" s="45">
        <f t="shared" ref="J34:J37" si="13">(D34*3)+(E34*1)</f>
        <v>3</v>
      </c>
    </row>
    <row r="35" spans="2:10" ht="15.5" x14ac:dyDescent="0.35">
      <c r="B35" s="135" t="s">
        <v>335</v>
      </c>
      <c r="C35" s="132">
        <f t="shared" ref="C35:C37" si="14">SUM(D35+E35+F35)</f>
        <v>1</v>
      </c>
      <c r="D35" s="133">
        <v>1</v>
      </c>
      <c r="E35" s="133">
        <v>0</v>
      </c>
      <c r="F35" s="133">
        <v>0</v>
      </c>
      <c r="G35" s="133">
        <v>4</v>
      </c>
      <c r="H35" s="133">
        <v>1</v>
      </c>
      <c r="I35" s="134">
        <f t="shared" si="12"/>
        <v>3</v>
      </c>
      <c r="J35" s="45">
        <f t="shared" si="13"/>
        <v>3</v>
      </c>
    </row>
    <row r="36" spans="2:10" ht="15.5" x14ac:dyDescent="0.35">
      <c r="B36" s="135" t="s">
        <v>336</v>
      </c>
      <c r="C36" s="132">
        <f t="shared" si="14"/>
        <v>1</v>
      </c>
      <c r="D36" s="133">
        <v>0</v>
      </c>
      <c r="E36" s="133">
        <v>0</v>
      </c>
      <c r="F36" s="133">
        <v>1</v>
      </c>
      <c r="G36" s="133">
        <v>1</v>
      </c>
      <c r="H36" s="133">
        <v>4</v>
      </c>
      <c r="I36" s="134">
        <f t="shared" si="12"/>
        <v>-3</v>
      </c>
      <c r="J36" s="45">
        <f t="shared" si="13"/>
        <v>0</v>
      </c>
    </row>
    <row r="37" spans="2:10" ht="15.5" x14ac:dyDescent="0.35">
      <c r="B37" s="135" t="s">
        <v>337</v>
      </c>
      <c r="C37" s="132">
        <f t="shared" si="14"/>
        <v>1</v>
      </c>
      <c r="D37" s="133">
        <v>0</v>
      </c>
      <c r="E37" s="133">
        <v>0</v>
      </c>
      <c r="F37" s="133">
        <v>1</v>
      </c>
      <c r="G37" s="133">
        <v>3</v>
      </c>
      <c r="H37" s="133">
        <v>18</v>
      </c>
      <c r="I37" s="134">
        <f t="shared" si="12"/>
        <v>-15</v>
      </c>
      <c r="J37" s="45">
        <f t="shared" si="13"/>
        <v>0</v>
      </c>
    </row>
    <row r="38" spans="2:10" ht="15" x14ac:dyDescent="0.3">
      <c r="C38" s="31">
        <f t="shared" ref="C38:J38" si="15">SUM(C34:C37)</f>
        <v>4</v>
      </c>
      <c r="D38" s="31">
        <f t="shared" si="15"/>
        <v>2</v>
      </c>
      <c r="E38" s="31">
        <f t="shared" si="15"/>
        <v>0</v>
      </c>
      <c r="F38" s="31">
        <f t="shared" si="15"/>
        <v>2</v>
      </c>
      <c r="G38" s="31">
        <f t="shared" si="15"/>
        <v>26</v>
      </c>
      <c r="H38" s="31">
        <f t="shared" si="15"/>
        <v>26</v>
      </c>
      <c r="I38" s="32">
        <f t="shared" si="15"/>
        <v>0</v>
      </c>
      <c r="J38" s="31">
        <f t="shared" si="15"/>
        <v>6</v>
      </c>
    </row>
  </sheetData>
  <mergeCells count="6">
    <mergeCell ref="B7:J7"/>
    <mergeCell ref="B15:J15"/>
    <mergeCell ref="B23:J23"/>
    <mergeCell ref="B32:J32"/>
    <mergeCell ref="A1:J1"/>
    <mergeCell ref="A2:J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660033"/>
  </sheetPr>
  <dimension ref="A1:Q38"/>
  <sheetViews>
    <sheetView showGridLines="0" zoomScale="55" zoomScaleNormal="55" workbookViewId="0">
      <selection sqref="A1:J2"/>
    </sheetView>
  </sheetViews>
  <sheetFormatPr baseColWidth="10" defaultColWidth="11.453125" defaultRowHeight="12.5" x14ac:dyDescent="0.25"/>
  <cols>
    <col min="1" max="1" width="6.7265625" style="1" customWidth="1"/>
    <col min="2" max="2" width="31.7265625" style="1" customWidth="1"/>
    <col min="3" max="3" width="14.54296875" style="1" customWidth="1"/>
    <col min="4" max="4" width="11" style="1" customWidth="1"/>
    <col min="5" max="5" width="18" style="1" bestFit="1" customWidth="1"/>
    <col min="6" max="6" width="8.81640625" style="1" customWidth="1"/>
    <col min="7" max="7" width="13.1796875" style="1" customWidth="1"/>
    <col min="8" max="8" width="9.453125" style="1" customWidth="1"/>
    <col min="9" max="9" width="12.26953125" style="1" customWidth="1"/>
    <col min="10" max="10" width="8.81640625" style="1" customWidth="1"/>
    <col min="11" max="11" width="23.1796875" style="1" customWidth="1"/>
    <col min="12" max="17" width="11.453125" style="1" customWidth="1"/>
    <col min="18" max="16384" width="11.453125" style="1"/>
  </cols>
  <sheetData>
    <row r="1" spans="1:17" ht="22.5" x14ac:dyDescent="0.45">
      <c r="A1" s="204" t="s">
        <v>343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7" ht="20" x14ac:dyDescent="0.4">
      <c r="A2" s="205" t="s">
        <v>340</v>
      </c>
      <c r="B2" s="205"/>
      <c r="C2" s="205"/>
      <c r="D2" s="205"/>
      <c r="E2" s="205"/>
      <c r="F2" s="205"/>
      <c r="G2" s="205"/>
      <c r="H2" s="205"/>
      <c r="I2" s="205"/>
      <c r="J2" s="205"/>
    </row>
    <row r="6" spans="1:17" ht="13" thickBot="1" x14ac:dyDescent="0.3"/>
    <row r="7" spans="1:17" ht="18.5" thickBot="1" x14ac:dyDescent="0.45">
      <c r="B7" s="202" t="s">
        <v>320</v>
      </c>
      <c r="C7" s="203"/>
      <c r="D7" s="203"/>
      <c r="E7" s="203"/>
      <c r="F7" s="203"/>
      <c r="G7" s="203"/>
      <c r="H7" s="203"/>
      <c r="I7" s="203"/>
      <c r="J7" s="203"/>
    </row>
    <row r="8" spans="1:17" ht="24" customHeight="1" thickBot="1" x14ac:dyDescent="0.45">
      <c r="B8" s="6" t="s">
        <v>33</v>
      </c>
      <c r="C8" s="7" t="s">
        <v>34</v>
      </c>
      <c r="D8" s="8" t="s">
        <v>35</v>
      </c>
      <c r="E8" s="8" t="s">
        <v>36</v>
      </c>
      <c r="F8" s="8" t="s">
        <v>37</v>
      </c>
      <c r="G8" s="8" t="s">
        <v>38</v>
      </c>
      <c r="H8" s="8" t="s">
        <v>39</v>
      </c>
      <c r="I8" s="8" t="s">
        <v>40</v>
      </c>
      <c r="J8" s="8" t="s">
        <v>41</v>
      </c>
      <c r="L8" s="112"/>
      <c r="M8" s="112"/>
      <c r="N8" s="112"/>
      <c r="O8" s="112"/>
      <c r="P8" s="112"/>
      <c r="Q8" s="112"/>
    </row>
    <row r="9" spans="1:17" ht="23.25" customHeight="1" x14ac:dyDescent="0.35">
      <c r="B9" s="131" t="s">
        <v>321</v>
      </c>
      <c r="C9" s="132">
        <f>SUM(D9+E9+F9)</f>
        <v>0</v>
      </c>
      <c r="D9" s="133">
        <v>0</v>
      </c>
      <c r="E9" s="133">
        <v>0</v>
      </c>
      <c r="F9" s="133">
        <v>0</v>
      </c>
      <c r="G9" s="133">
        <v>0</v>
      </c>
      <c r="H9" s="133">
        <v>0</v>
      </c>
      <c r="I9" s="134">
        <f t="shared" ref="I9:I12" si="0">G9-H9</f>
        <v>0</v>
      </c>
      <c r="J9" s="45">
        <f t="shared" ref="J9:J12" si="1">(D9*3)+(E9*1)</f>
        <v>0</v>
      </c>
      <c r="L9" s="112"/>
      <c r="M9" s="112"/>
      <c r="N9" s="112"/>
      <c r="O9" s="112"/>
      <c r="P9" s="112"/>
      <c r="Q9" s="112"/>
    </row>
    <row r="10" spans="1:17" ht="24" customHeight="1" x14ac:dyDescent="0.35">
      <c r="B10" s="135" t="s">
        <v>322</v>
      </c>
      <c r="C10" s="132">
        <f t="shared" ref="C10:C12" si="2">SUM(D10+E10+F10)</f>
        <v>0</v>
      </c>
      <c r="D10" s="133">
        <v>0</v>
      </c>
      <c r="E10" s="133">
        <v>0</v>
      </c>
      <c r="F10" s="133">
        <v>0</v>
      </c>
      <c r="G10" s="133">
        <v>0</v>
      </c>
      <c r="H10" s="133">
        <v>0</v>
      </c>
      <c r="I10" s="134">
        <f t="shared" si="0"/>
        <v>0</v>
      </c>
      <c r="J10" s="45">
        <f t="shared" si="1"/>
        <v>0</v>
      </c>
      <c r="L10" s="112"/>
      <c r="M10" s="112"/>
      <c r="N10" s="112"/>
      <c r="O10" s="112"/>
      <c r="P10" s="112"/>
      <c r="Q10" s="112"/>
    </row>
    <row r="11" spans="1:17" ht="15.5" x14ac:dyDescent="0.35">
      <c r="B11" s="135" t="s">
        <v>323</v>
      </c>
      <c r="C11" s="132">
        <f t="shared" si="2"/>
        <v>0</v>
      </c>
      <c r="D11" s="133">
        <v>0</v>
      </c>
      <c r="E11" s="133">
        <v>0</v>
      </c>
      <c r="F11" s="133">
        <v>0</v>
      </c>
      <c r="G11" s="133">
        <v>0</v>
      </c>
      <c r="H11" s="133">
        <v>0</v>
      </c>
      <c r="I11" s="134">
        <f t="shared" si="0"/>
        <v>0</v>
      </c>
      <c r="J11" s="45">
        <f t="shared" si="1"/>
        <v>0</v>
      </c>
      <c r="L11" s="112"/>
      <c r="M11" s="112"/>
      <c r="N11" s="112"/>
      <c r="O11" s="112"/>
      <c r="P11" s="112"/>
      <c r="Q11" s="112"/>
    </row>
    <row r="12" spans="1:17" ht="28.5" customHeight="1" x14ac:dyDescent="0.35">
      <c r="B12" s="135"/>
      <c r="C12" s="132">
        <f t="shared" si="2"/>
        <v>0</v>
      </c>
      <c r="D12" s="133">
        <v>0</v>
      </c>
      <c r="E12" s="133">
        <v>0</v>
      </c>
      <c r="F12" s="133">
        <v>0</v>
      </c>
      <c r="G12" s="133">
        <v>0</v>
      </c>
      <c r="H12" s="133">
        <v>0</v>
      </c>
      <c r="I12" s="134">
        <f t="shared" si="0"/>
        <v>0</v>
      </c>
      <c r="J12" s="45">
        <f t="shared" si="1"/>
        <v>0</v>
      </c>
      <c r="L12" s="112"/>
      <c r="M12" s="112"/>
      <c r="N12" s="112"/>
      <c r="O12" s="112"/>
      <c r="P12" s="112"/>
      <c r="Q12" s="112"/>
    </row>
    <row r="13" spans="1:17" ht="15" x14ac:dyDescent="0.3">
      <c r="C13" s="31">
        <f t="shared" ref="C13:J13" si="3">SUM(C9:C12)</f>
        <v>0</v>
      </c>
      <c r="D13" s="31">
        <f t="shared" si="3"/>
        <v>0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2">
        <f t="shared" si="3"/>
        <v>0</v>
      </c>
      <c r="J13" s="31">
        <f t="shared" si="3"/>
        <v>0</v>
      </c>
      <c r="L13" s="112"/>
      <c r="M13" s="112"/>
      <c r="N13" s="112"/>
      <c r="O13" s="112"/>
      <c r="P13" s="112"/>
      <c r="Q13" s="112"/>
    </row>
    <row r="14" spans="1:17" ht="24" customHeight="1" thickBot="1" x14ac:dyDescent="0.3">
      <c r="C14" s="113"/>
      <c r="D14" s="113"/>
      <c r="E14" s="113"/>
      <c r="F14" s="113"/>
      <c r="G14" s="113"/>
      <c r="H14" s="113"/>
      <c r="I14" s="34"/>
      <c r="J14" s="113"/>
      <c r="L14" s="112"/>
      <c r="M14" s="112"/>
      <c r="N14" s="112"/>
      <c r="O14" s="112"/>
      <c r="P14" s="112"/>
      <c r="Q14" s="112"/>
    </row>
    <row r="15" spans="1:17" ht="24" customHeight="1" thickBot="1" x14ac:dyDescent="0.45">
      <c r="B15" s="202" t="s">
        <v>324</v>
      </c>
      <c r="C15" s="203"/>
      <c r="D15" s="203"/>
      <c r="E15" s="203"/>
      <c r="F15" s="203"/>
      <c r="G15" s="203"/>
      <c r="H15" s="203"/>
      <c r="I15" s="203"/>
      <c r="J15" s="203"/>
      <c r="L15" s="112"/>
      <c r="M15" s="112"/>
      <c r="N15" s="112"/>
      <c r="O15" s="112"/>
      <c r="P15" s="112"/>
      <c r="Q15" s="112"/>
    </row>
    <row r="16" spans="1:17" ht="24" customHeight="1" thickBot="1" x14ac:dyDescent="0.4">
      <c r="B16" s="37" t="s">
        <v>33</v>
      </c>
      <c r="C16" s="38" t="s">
        <v>34</v>
      </c>
      <c r="D16" s="39" t="s">
        <v>35</v>
      </c>
      <c r="E16" s="39" t="s">
        <v>36</v>
      </c>
      <c r="F16" s="39" t="s">
        <v>37</v>
      </c>
      <c r="G16" s="39" t="s">
        <v>38</v>
      </c>
      <c r="H16" s="39" t="s">
        <v>39</v>
      </c>
      <c r="I16" s="39" t="s">
        <v>40</v>
      </c>
      <c r="J16" s="39" t="s">
        <v>41</v>
      </c>
      <c r="L16" s="112"/>
      <c r="M16" s="112"/>
      <c r="N16" s="112"/>
      <c r="O16" s="112"/>
      <c r="P16" s="112"/>
      <c r="Q16" s="112"/>
    </row>
    <row r="17" spans="2:17" ht="16.5" customHeight="1" x14ac:dyDescent="0.35">
      <c r="B17" s="131" t="s">
        <v>326</v>
      </c>
      <c r="C17" s="132">
        <f t="shared" ref="C17:C20" si="4">SUM(D17+E17+F17)</f>
        <v>1</v>
      </c>
      <c r="D17" s="133">
        <v>1</v>
      </c>
      <c r="E17" s="133">
        <v>0</v>
      </c>
      <c r="F17" s="133">
        <v>0</v>
      </c>
      <c r="G17" s="133">
        <v>7</v>
      </c>
      <c r="H17" s="133">
        <v>0</v>
      </c>
      <c r="I17" s="134">
        <f t="shared" ref="I17:I20" si="5">G17-H17</f>
        <v>7</v>
      </c>
      <c r="J17" s="45">
        <f t="shared" ref="J17:J20" si="6">(D17*3)+(E17*1)</f>
        <v>3</v>
      </c>
      <c r="L17" s="112"/>
      <c r="M17" s="112"/>
      <c r="N17" s="112"/>
      <c r="O17" s="112"/>
      <c r="P17" s="112"/>
      <c r="Q17" s="112"/>
    </row>
    <row r="18" spans="2:17" ht="15.5" x14ac:dyDescent="0.35">
      <c r="B18" s="135" t="s">
        <v>327</v>
      </c>
      <c r="C18" s="132">
        <f t="shared" si="4"/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4">
        <f t="shared" si="5"/>
        <v>0</v>
      </c>
      <c r="J18" s="45">
        <f t="shared" si="6"/>
        <v>0</v>
      </c>
      <c r="L18" s="112"/>
      <c r="M18" s="112"/>
      <c r="N18" s="112"/>
      <c r="O18" s="112"/>
      <c r="P18" s="112"/>
      <c r="Q18" s="112"/>
    </row>
    <row r="19" spans="2:17" ht="15.5" x14ac:dyDescent="0.35">
      <c r="B19" s="135" t="s">
        <v>328</v>
      </c>
      <c r="C19" s="132">
        <f t="shared" si="4"/>
        <v>0</v>
      </c>
      <c r="D19" s="133">
        <v>0</v>
      </c>
      <c r="E19" s="133">
        <v>0</v>
      </c>
      <c r="F19" s="133">
        <v>0</v>
      </c>
      <c r="G19" s="133">
        <v>0</v>
      </c>
      <c r="H19" s="133">
        <v>0</v>
      </c>
      <c r="I19" s="134">
        <f t="shared" si="5"/>
        <v>0</v>
      </c>
      <c r="J19" s="45">
        <f t="shared" si="6"/>
        <v>0</v>
      </c>
      <c r="L19" s="112"/>
      <c r="M19" s="112"/>
      <c r="N19" s="112"/>
      <c r="O19" s="112"/>
      <c r="P19" s="112"/>
      <c r="Q19" s="112"/>
    </row>
    <row r="20" spans="2:17" ht="15.5" x14ac:dyDescent="0.35">
      <c r="B20" s="135" t="s">
        <v>329</v>
      </c>
      <c r="C20" s="132">
        <f t="shared" si="4"/>
        <v>1</v>
      </c>
      <c r="D20" s="133">
        <v>0</v>
      </c>
      <c r="E20" s="133">
        <v>0</v>
      </c>
      <c r="F20" s="133">
        <v>1</v>
      </c>
      <c r="G20" s="133">
        <v>0</v>
      </c>
      <c r="H20" s="133">
        <v>7</v>
      </c>
      <c r="I20" s="134">
        <f t="shared" si="5"/>
        <v>-7</v>
      </c>
      <c r="J20" s="45">
        <f t="shared" si="6"/>
        <v>0</v>
      </c>
      <c r="L20" s="112"/>
      <c r="M20" s="112"/>
      <c r="N20" s="112"/>
      <c r="O20" s="112"/>
      <c r="P20" s="112"/>
      <c r="Q20" s="112"/>
    </row>
    <row r="21" spans="2:17" ht="18" customHeight="1" x14ac:dyDescent="0.3">
      <c r="C21" s="31">
        <f t="shared" ref="C21:J21" si="7">SUM(C17:C20)</f>
        <v>2</v>
      </c>
      <c r="D21" s="31">
        <f t="shared" si="7"/>
        <v>1</v>
      </c>
      <c r="E21" s="31">
        <f t="shared" si="7"/>
        <v>0</v>
      </c>
      <c r="F21" s="31">
        <f t="shared" si="7"/>
        <v>1</v>
      </c>
      <c r="G21" s="31">
        <f t="shared" si="7"/>
        <v>7</v>
      </c>
      <c r="H21" s="31">
        <f t="shared" si="7"/>
        <v>7</v>
      </c>
      <c r="I21" s="32">
        <f t="shared" si="7"/>
        <v>0</v>
      </c>
      <c r="J21" s="31">
        <f t="shared" si="7"/>
        <v>3</v>
      </c>
      <c r="L21" s="112"/>
      <c r="M21" s="112"/>
      <c r="N21" s="112"/>
      <c r="O21" s="112"/>
      <c r="P21" s="112"/>
      <c r="Q21" s="112"/>
    </row>
    <row r="22" spans="2:17" ht="13.5" customHeight="1" thickBot="1" x14ac:dyDescent="0.3">
      <c r="I22" s="74"/>
      <c r="L22" s="112"/>
      <c r="M22" s="112"/>
      <c r="N22" s="112"/>
      <c r="O22" s="112"/>
      <c r="P22" s="112"/>
      <c r="Q22" s="112"/>
    </row>
    <row r="23" spans="2:17" ht="18.5" thickBot="1" x14ac:dyDescent="0.45">
      <c r="B23" s="202" t="s">
        <v>325</v>
      </c>
      <c r="C23" s="203"/>
      <c r="D23" s="203"/>
      <c r="E23" s="203"/>
      <c r="F23" s="203"/>
      <c r="G23" s="203"/>
      <c r="H23" s="203"/>
      <c r="I23" s="203"/>
      <c r="J23" s="203"/>
    </row>
    <row r="24" spans="2:17" ht="18.5" thickBot="1" x14ac:dyDescent="0.45">
      <c r="B24" s="6" t="s">
        <v>33</v>
      </c>
      <c r="C24" s="7" t="s">
        <v>34</v>
      </c>
      <c r="D24" s="8" t="s">
        <v>35</v>
      </c>
      <c r="E24" s="8" t="s">
        <v>36</v>
      </c>
      <c r="F24" s="8" t="s">
        <v>37</v>
      </c>
      <c r="G24" s="8" t="s">
        <v>38</v>
      </c>
      <c r="H24" s="8" t="s">
        <v>39</v>
      </c>
      <c r="I24" s="8" t="s">
        <v>40</v>
      </c>
      <c r="J24" s="8" t="s">
        <v>41</v>
      </c>
    </row>
    <row r="25" spans="2:17" ht="15.5" x14ac:dyDescent="0.35">
      <c r="B25" s="135" t="s">
        <v>332</v>
      </c>
      <c r="C25" s="132">
        <f>SUM(D25+E25+F25)</f>
        <v>1</v>
      </c>
      <c r="D25" s="133">
        <v>1</v>
      </c>
      <c r="E25" s="133">
        <v>0</v>
      </c>
      <c r="F25" s="133">
        <v>0</v>
      </c>
      <c r="G25" s="133">
        <v>10</v>
      </c>
      <c r="H25" s="133">
        <v>1</v>
      </c>
      <c r="I25" s="134">
        <f>G25-H25</f>
        <v>9</v>
      </c>
      <c r="J25" s="45">
        <f>(D25*3)+(E25*1)</f>
        <v>3</v>
      </c>
    </row>
    <row r="26" spans="2:17" ht="15.5" x14ac:dyDescent="0.35">
      <c r="B26" s="131" t="s">
        <v>330</v>
      </c>
      <c r="C26" s="132">
        <f>SUM(D26+E26+F26)</f>
        <v>1</v>
      </c>
      <c r="D26" s="133">
        <v>1</v>
      </c>
      <c r="E26" s="133">
        <v>0</v>
      </c>
      <c r="F26" s="133">
        <v>0</v>
      </c>
      <c r="G26" s="133">
        <v>5</v>
      </c>
      <c r="H26" s="133">
        <v>1</v>
      </c>
      <c r="I26" s="134">
        <f t="shared" ref="I26" si="8">G26-H26</f>
        <v>4</v>
      </c>
      <c r="J26" s="45">
        <f t="shared" ref="J26" si="9">(D26*3)+(E26*1)</f>
        <v>3</v>
      </c>
    </row>
    <row r="27" spans="2:17" ht="15.5" x14ac:dyDescent="0.35">
      <c r="B27" s="135" t="s">
        <v>333</v>
      </c>
      <c r="C27" s="132">
        <f>SUM(D27+E27+F27)</f>
        <v>1</v>
      </c>
      <c r="D27" s="133">
        <v>0</v>
      </c>
      <c r="E27" s="133">
        <v>0</v>
      </c>
      <c r="F27" s="133">
        <v>1</v>
      </c>
      <c r="G27" s="133">
        <v>5</v>
      </c>
      <c r="H27" s="133">
        <v>1</v>
      </c>
      <c r="I27" s="134">
        <f>G27-H27</f>
        <v>4</v>
      </c>
      <c r="J27" s="45">
        <f>(D27*3)+(E27*1)</f>
        <v>0</v>
      </c>
    </row>
    <row r="28" spans="2:17" ht="15.5" x14ac:dyDescent="0.35">
      <c r="B28" s="135" t="s">
        <v>331</v>
      </c>
      <c r="C28" s="132">
        <f>SUM(D28+E28+F28)</f>
        <v>1</v>
      </c>
      <c r="D28" s="133">
        <v>0</v>
      </c>
      <c r="E28" s="133">
        <v>0</v>
      </c>
      <c r="F28" s="133">
        <v>1</v>
      </c>
      <c r="G28" s="133">
        <v>1</v>
      </c>
      <c r="H28" s="133">
        <v>10</v>
      </c>
      <c r="I28" s="134">
        <f>G28-H28</f>
        <v>-9</v>
      </c>
      <c r="J28" s="45">
        <f>(D28*3)+(E28*1)</f>
        <v>0</v>
      </c>
    </row>
    <row r="29" spans="2:17" ht="15" x14ac:dyDescent="0.3">
      <c r="C29" s="31">
        <f t="shared" ref="C29:I29" si="10">SUM(C25:C28)</f>
        <v>4</v>
      </c>
      <c r="D29" s="31">
        <f t="shared" si="10"/>
        <v>2</v>
      </c>
      <c r="E29" s="31">
        <f t="shared" si="10"/>
        <v>0</v>
      </c>
      <c r="F29" s="31">
        <f t="shared" si="10"/>
        <v>2</v>
      </c>
      <c r="G29" s="31">
        <f t="shared" si="10"/>
        <v>21</v>
      </c>
      <c r="H29" s="31">
        <f t="shared" si="10"/>
        <v>13</v>
      </c>
      <c r="I29" s="32">
        <f t="shared" si="10"/>
        <v>8</v>
      </c>
      <c r="J29" s="31">
        <f>SUM(J26:J28)</f>
        <v>3</v>
      </c>
    </row>
    <row r="31" spans="2:17" ht="13" thickBot="1" x14ac:dyDescent="0.3"/>
    <row r="32" spans="2:17" ht="18.5" thickBot="1" x14ac:dyDescent="0.45">
      <c r="B32" s="202" t="s">
        <v>338</v>
      </c>
      <c r="C32" s="203"/>
      <c r="D32" s="203"/>
      <c r="E32" s="203"/>
      <c r="F32" s="203"/>
      <c r="G32" s="203"/>
      <c r="H32" s="203"/>
      <c r="I32" s="203"/>
      <c r="J32" s="203"/>
    </row>
    <row r="33" spans="2:10" ht="18.5" thickBot="1" x14ac:dyDescent="0.45">
      <c r="B33" s="6" t="s">
        <v>33</v>
      </c>
      <c r="C33" s="7" t="s">
        <v>34</v>
      </c>
      <c r="D33" s="8" t="s">
        <v>35</v>
      </c>
      <c r="E33" s="8" t="s">
        <v>36</v>
      </c>
      <c r="F33" s="8" t="s">
        <v>37</v>
      </c>
      <c r="G33" s="8" t="s">
        <v>38</v>
      </c>
      <c r="H33" s="8" t="s">
        <v>39</v>
      </c>
      <c r="I33" s="8" t="s">
        <v>40</v>
      </c>
      <c r="J33" s="8" t="s">
        <v>41</v>
      </c>
    </row>
    <row r="34" spans="2:10" ht="15.5" x14ac:dyDescent="0.35">
      <c r="B34" s="131" t="s">
        <v>334</v>
      </c>
      <c r="C34" s="132">
        <f>SUM(D34+E34+F34)</f>
        <v>1</v>
      </c>
      <c r="D34" s="133">
        <v>1</v>
      </c>
      <c r="E34" s="133">
        <v>0</v>
      </c>
      <c r="F34" s="133">
        <v>0</v>
      </c>
      <c r="G34" s="133">
        <v>8</v>
      </c>
      <c r="H34" s="133">
        <v>0</v>
      </c>
      <c r="I34" s="134">
        <f t="shared" ref="I34" si="11">G34-H34</f>
        <v>8</v>
      </c>
      <c r="J34" s="45">
        <f t="shared" ref="J34" si="12">(D34*3)+(E34*1)</f>
        <v>3</v>
      </c>
    </row>
    <row r="35" spans="2:10" ht="15.5" x14ac:dyDescent="0.35">
      <c r="B35" s="135" t="s">
        <v>336</v>
      </c>
      <c r="C35" s="132">
        <f>SUM(D35+E35+F35)</f>
        <v>1</v>
      </c>
      <c r="D35" s="133">
        <v>1</v>
      </c>
      <c r="E35" s="133">
        <v>0</v>
      </c>
      <c r="F35" s="133">
        <v>0</v>
      </c>
      <c r="G35" s="133">
        <v>4</v>
      </c>
      <c r="H35" s="133">
        <v>3</v>
      </c>
      <c r="I35" s="134">
        <f>G35-H35</f>
        <v>1</v>
      </c>
      <c r="J35" s="45">
        <f>(D35*3)+(E35*1)</f>
        <v>3</v>
      </c>
    </row>
    <row r="36" spans="2:10" ht="15.5" x14ac:dyDescent="0.35">
      <c r="B36" s="135" t="s">
        <v>335</v>
      </c>
      <c r="C36" s="132">
        <f>SUM(D36+E36+F36)</f>
        <v>1</v>
      </c>
      <c r="D36" s="133">
        <v>0</v>
      </c>
      <c r="E36" s="133">
        <v>0</v>
      </c>
      <c r="F36" s="133">
        <v>1</v>
      </c>
      <c r="G36" s="133">
        <v>3</v>
      </c>
      <c r="H36" s="133">
        <v>4</v>
      </c>
      <c r="I36" s="134">
        <f>G36-H36</f>
        <v>-1</v>
      </c>
      <c r="J36" s="45">
        <f>(D36*3)+(E36*1)</f>
        <v>0</v>
      </c>
    </row>
    <row r="37" spans="2:10" ht="15.5" x14ac:dyDescent="0.35">
      <c r="B37" s="135" t="s">
        <v>337</v>
      </c>
      <c r="C37" s="132">
        <f>SUM(D37+E37+F37)</f>
        <v>1</v>
      </c>
      <c r="D37" s="133">
        <v>0</v>
      </c>
      <c r="E37" s="133">
        <v>0</v>
      </c>
      <c r="F37" s="133">
        <v>1</v>
      </c>
      <c r="G37" s="133">
        <v>0</v>
      </c>
      <c r="H37" s="133">
        <v>8</v>
      </c>
      <c r="I37" s="134">
        <f>G37-H37</f>
        <v>-8</v>
      </c>
      <c r="J37" s="45">
        <f>(D37*3)+(E37*1)</f>
        <v>0</v>
      </c>
    </row>
    <row r="38" spans="2:10" ht="15" x14ac:dyDescent="0.3">
      <c r="C38" s="31">
        <f t="shared" ref="C38:J38" si="13">SUM(C34:C37)</f>
        <v>4</v>
      </c>
      <c r="D38" s="31">
        <f t="shared" si="13"/>
        <v>2</v>
      </c>
      <c r="E38" s="31">
        <f t="shared" si="13"/>
        <v>0</v>
      </c>
      <c r="F38" s="31">
        <f t="shared" si="13"/>
        <v>2</v>
      </c>
      <c r="G38" s="31">
        <f t="shared" si="13"/>
        <v>15</v>
      </c>
      <c r="H38" s="31">
        <f t="shared" si="13"/>
        <v>15</v>
      </c>
      <c r="I38" s="32">
        <f t="shared" si="13"/>
        <v>0</v>
      </c>
      <c r="J38" s="31">
        <f t="shared" si="13"/>
        <v>6</v>
      </c>
    </row>
  </sheetData>
  <sortState xmlns:xlrd2="http://schemas.microsoft.com/office/spreadsheetml/2017/richdata2" ref="B35:J37">
    <sortCondition descending="1" ref="G35:G37"/>
  </sortState>
  <mergeCells count="6">
    <mergeCell ref="B32:J32"/>
    <mergeCell ref="A1:J1"/>
    <mergeCell ref="A2:J2"/>
    <mergeCell ref="B7:J7"/>
    <mergeCell ref="B15:J15"/>
    <mergeCell ref="B23:J2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FA4C4-E597-43B4-B6CD-2538BFAB9E53}">
  <sheetPr>
    <tabColor rgb="FF660033"/>
  </sheetPr>
  <dimension ref="A1:Q38"/>
  <sheetViews>
    <sheetView showGridLines="0" zoomScale="55" zoomScaleNormal="55" workbookViewId="0">
      <selection activeCell="P7" sqref="P7"/>
    </sheetView>
  </sheetViews>
  <sheetFormatPr baseColWidth="10" defaultColWidth="11.453125" defaultRowHeight="12.5" x14ac:dyDescent="0.25"/>
  <cols>
    <col min="1" max="1" width="6.7265625" style="1" customWidth="1"/>
    <col min="2" max="2" width="31.7265625" style="1" customWidth="1"/>
    <col min="3" max="3" width="14.54296875" style="1" customWidth="1"/>
    <col min="4" max="4" width="11" style="1" customWidth="1"/>
    <col min="5" max="5" width="18" style="1" bestFit="1" customWidth="1"/>
    <col min="6" max="6" width="8.81640625" style="1" customWidth="1"/>
    <col min="7" max="7" width="13.1796875" style="1" customWidth="1"/>
    <col min="8" max="8" width="9.453125" style="1" customWidth="1"/>
    <col min="9" max="9" width="12.26953125" style="1" customWidth="1"/>
    <col min="10" max="10" width="8.81640625" style="1" customWidth="1"/>
    <col min="11" max="11" width="23.1796875" style="1" customWidth="1"/>
    <col min="12" max="17" width="11.453125" style="1" customWidth="1"/>
    <col min="18" max="16384" width="11.453125" style="1"/>
  </cols>
  <sheetData>
    <row r="1" spans="1:17" ht="22.5" x14ac:dyDescent="0.45">
      <c r="A1" s="204" t="s">
        <v>344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7" ht="20" x14ac:dyDescent="0.4">
      <c r="A2" s="205" t="s">
        <v>340</v>
      </c>
      <c r="B2" s="205"/>
      <c r="C2" s="205"/>
      <c r="D2" s="205"/>
      <c r="E2" s="205"/>
      <c r="F2" s="205"/>
      <c r="G2" s="205"/>
      <c r="H2" s="205"/>
      <c r="I2" s="205"/>
      <c r="J2" s="205"/>
    </row>
    <row r="6" spans="1:17" ht="13" thickBot="1" x14ac:dyDescent="0.3"/>
    <row r="7" spans="1:17" ht="18.5" thickBot="1" x14ac:dyDescent="0.45">
      <c r="B7" s="202" t="s">
        <v>320</v>
      </c>
      <c r="C7" s="203"/>
      <c r="D7" s="203"/>
      <c r="E7" s="203"/>
      <c r="F7" s="203"/>
      <c r="G7" s="203"/>
      <c r="H7" s="203"/>
      <c r="I7" s="203"/>
      <c r="J7" s="203"/>
    </row>
    <row r="8" spans="1:17" ht="24" customHeight="1" thickBot="1" x14ac:dyDescent="0.45">
      <c r="B8" s="6" t="s">
        <v>33</v>
      </c>
      <c r="C8" s="7" t="s">
        <v>34</v>
      </c>
      <c r="D8" s="8" t="s">
        <v>35</v>
      </c>
      <c r="E8" s="8" t="s">
        <v>36</v>
      </c>
      <c r="F8" s="8" t="s">
        <v>37</v>
      </c>
      <c r="G8" s="8" t="s">
        <v>38</v>
      </c>
      <c r="H8" s="8" t="s">
        <v>39</v>
      </c>
      <c r="I8" s="8" t="s">
        <v>40</v>
      </c>
      <c r="J8" s="8" t="s">
        <v>41</v>
      </c>
      <c r="L8" s="112"/>
      <c r="M8" s="112"/>
      <c r="N8" s="112"/>
      <c r="O8" s="112"/>
      <c r="P8" s="112"/>
      <c r="Q8" s="112"/>
    </row>
    <row r="9" spans="1:17" ht="23.25" customHeight="1" x14ac:dyDescent="0.35">
      <c r="B9" s="131" t="s">
        <v>321</v>
      </c>
      <c r="C9" s="132">
        <f>SUM(D9+E9+F9)</f>
        <v>0</v>
      </c>
      <c r="D9" s="133">
        <v>0</v>
      </c>
      <c r="E9" s="133">
        <v>0</v>
      </c>
      <c r="F9" s="133">
        <v>0</v>
      </c>
      <c r="G9" s="133">
        <v>0</v>
      </c>
      <c r="H9" s="133">
        <v>0</v>
      </c>
      <c r="I9" s="134">
        <f t="shared" ref="I9:I12" si="0">G9-H9</f>
        <v>0</v>
      </c>
      <c r="J9" s="45">
        <f t="shared" ref="J9:J12" si="1">(D9*3)+(E9*1)</f>
        <v>0</v>
      </c>
      <c r="L9" s="112"/>
      <c r="M9" s="112"/>
      <c r="N9" s="112"/>
      <c r="O9" s="112"/>
      <c r="P9" s="112"/>
      <c r="Q9" s="112"/>
    </row>
    <row r="10" spans="1:17" ht="24" customHeight="1" x14ac:dyDescent="0.35">
      <c r="B10" s="135" t="s">
        <v>322</v>
      </c>
      <c r="C10" s="132">
        <f t="shared" ref="C10:C12" si="2">SUM(D10+E10+F10)</f>
        <v>0</v>
      </c>
      <c r="D10" s="133">
        <v>0</v>
      </c>
      <c r="E10" s="133">
        <v>0</v>
      </c>
      <c r="F10" s="133">
        <v>0</v>
      </c>
      <c r="G10" s="133">
        <v>0</v>
      </c>
      <c r="H10" s="133">
        <v>0</v>
      </c>
      <c r="I10" s="134">
        <f t="shared" si="0"/>
        <v>0</v>
      </c>
      <c r="J10" s="45">
        <f t="shared" si="1"/>
        <v>0</v>
      </c>
      <c r="L10" s="112"/>
      <c r="M10" s="112"/>
      <c r="N10" s="112"/>
      <c r="O10" s="112"/>
      <c r="P10" s="112"/>
      <c r="Q10" s="112"/>
    </row>
    <row r="11" spans="1:17" ht="15.5" x14ac:dyDescent="0.35">
      <c r="B11" s="135" t="s">
        <v>323</v>
      </c>
      <c r="C11" s="132">
        <f t="shared" si="2"/>
        <v>0</v>
      </c>
      <c r="D11" s="133">
        <v>0</v>
      </c>
      <c r="E11" s="133">
        <v>0</v>
      </c>
      <c r="F11" s="133">
        <v>0</v>
      </c>
      <c r="G11" s="133">
        <v>0</v>
      </c>
      <c r="H11" s="133">
        <v>0</v>
      </c>
      <c r="I11" s="134">
        <f t="shared" si="0"/>
        <v>0</v>
      </c>
      <c r="J11" s="45">
        <f t="shared" si="1"/>
        <v>0</v>
      </c>
      <c r="L11" s="112"/>
      <c r="M11" s="112"/>
      <c r="N11" s="112"/>
      <c r="O11" s="112"/>
      <c r="P11" s="112"/>
      <c r="Q11" s="112"/>
    </row>
    <row r="12" spans="1:17" ht="28.5" customHeight="1" x14ac:dyDescent="0.35">
      <c r="B12" s="135"/>
      <c r="C12" s="132">
        <f t="shared" si="2"/>
        <v>0</v>
      </c>
      <c r="D12" s="133">
        <v>0</v>
      </c>
      <c r="E12" s="133">
        <v>0</v>
      </c>
      <c r="F12" s="133">
        <v>0</v>
      </c>
      <c r="G12" s="133">
        <v>0</v>
      </c>
      <c r="H12" s="133">
        <v>0</v>
      </c>
      <c r="I12" s="134">
        <f t="shared" si="0"/>
        <v>0</v>
      </c>
      <c r="J12" s="45">
        <f t="shared" si="1"/>
        <v>0</v>
      </c>
      <c r="L12" s="112"/>
      <c r="M12" s="112"/>
      <c r="N12" s="112"/>
      <c r="O12" s="112"/>
      <c r="P12" s="112"/>
      <c r="Q12" s="112"/>
    </row>
    <row r="13" spans="1:17" ht="15" x14ac:dyDescent="0.3">
      <c r="C13" s="31">
        <f t="shared" ref="C13:J13" si="3">SUM(C9:C12)</f>
        <v>0</v>
      </c>
      <c r="D13" s="31">
        <f t="shared" si="3"/>
        <v>0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2">
        <f t="shared" si="3"/>
        <v>0</v>
      </c>
      <c r="J13" s="31">
        <f t="shared" si="3"/>
        <v>0</v>
      </c>
      <c r="L13" s="112"/>
      <c r="M13" s="112"/>
      <c r="N13" s="112"/>
      <c r="O13" s="112"/>
      <c r="P13" s="112"/>
      <c r="Q13" s="112"/>
    </row>
    <row r="14" spans="1:17" ht="24" customHeight="1" thickBot="1" x14ac:dyDescent="0.3">
      <c r="C14" s="114"/>
      <c r="D14" s="114"/>
      <c r="E14" s="114"/>
      <c r="F14" s="114"/>
      <c r="G14" s="114"/>
      <c r="H14" s="114"/>
      <c r="I14" s="34"/>
      <c r="J14" s="114"/>
      <c r="L14" s="112"/>
      <c r="M14" s="112"/>
      <c r="N14" s="112"/>
      <c r="O14" s="112"/>
      <c r="P14" s="112"/>
      <c r="Q14" s="112"/>
    </row>
    <row r="15" spans="1:17" ht="24" customHeight="1" thickBot="1" x14ac:dyDescent="0.45">
      <c r="B15" s="202" t="s">
        <v>324</v>
      </c>
      <c r="C15" s="203"/>
      <c r="D15" s="203"/>
      <c r="E15" s="203"/>
      <c r="F15" s="203"/>
      <c r="G15" s="203"/>
      <c r="H15" s="203"/>
      <c r="I15" s="203"/>
      <c r="J15" s="203"/>
      <c r="L15" s="112"/>
      <c r="M15" s="112"/>
      <c r="N15" s="112"/>
      <c r="O15" s="112"/>
      <c r="P15" s="112"/>
      <c r="Q15" s="112"/>
    </row>
    <row r="16" spans="1:17" ht="24" customHeight="1" thickBot="1" x14ac:dyDescent="0.4">
      <c r="B16" s="37" t="s">
        <v>33</v>
      </c>
      <c r="C16" s="38" t="s">
        <v>34</v>
      </c>
      <c r="D16" s="39" t="s">
        <v>35</v>
      </c>
      <c r="E16" s="39" t="s">
        <v>36</v>
      </c>
      <c r="F16" s="39" t="s">
        <v>37</v>
      </c>
      <c r="G16" s="39" t="s">
        <v>38</v>
      </c>
      <c r="H16" s="39" t="s">
        <v>39</v>
      </c>
      <c r="I16" s="39" t="s">
        <v>40</v>
      </c>
      <c r="J16" s="39" t="s">
        <v>41</v>
      </c>
      <c r="L16" s="112"/>
      <c r="M16" s="112"/>
      <c r="N16" s="112"/>
      <c r="O16" s="112"/>
      <c r="P16" s="112"/>
      <c r="Q16" s="112"/>
    </row>
    <row r="17" spans="2:17" ht="16.5" customHeight="1" x14ac:dyDescent="0.35">
      <c r="B17" s="131" t="s">
        <v>326</v>
      </c>
      <c r="C17" s="132">
        <f t="shared" ref="C17" si="4">SUM(D17+E17+F17)</f>
        <v>1</v>
      </c>
      <c r="D17" s="133">
        <v>1</v>
      </c>
      <c r="E17" s="133">
        <v>0</v>
      </c>
      <c r="F17" s="133">
        <v>0</v>
      </c>
      <c r="G17" s="133">
        <v>3</v>
      </c>
      <c r="H17" s="133">
        <v>1</v>
      </c>
      <c r="I17" s="134">
        <f t="shared" ref="I17" si="5">G17-H17</f>
        <v>2</v>
      </c>
      <c r="J17" s="45">
        <f t="shared" ref="J17" si="6">(D17*3)+(E17*1)</f>
        <v>3</v>
      </c>
      <c r="L17" s="112"/>
      <c r="M17" s="112"/>
      <c r="N17" s="112"/>
      <c r="O17" s="112"/>
      <c r="P17" s="112"/>
      <c r="Q17" s="112"/>
    </row>
    <row r="18" spans="2:17" ht="15.5" x14ac:dyDescent="0.35">
      <c r="B18" s="135" t="s">
        <v>327</v>
      </c>
      <c r="C18" s="132">
        <f>SUM(D18+E18+F18)</f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4">
        <f>G18-H18</f>
        <v>0</v>
      </c>
      <c r="J18" s="45">
        <f>(D18*3)+(E18*1)</f>
        <v>0</v>
      </c>
      <c r="L18" s="112"/>
      <c r="M18" s="112"/>
      <c r="N18" s="112"/>
      <c r="O18" s="112"/>
      <c r="P18" s="112"/>
      <c r="Q18" s="112"/>
    </row>
    <row r="19" spans="2:17" ht="15.5" x14ac:dyDescent="0.35">
      <c r="B19" s="135" t="s">
        <v>328</v>
      </c>
      <c r="C19" s="132">
        <f>SUM(D19+E19+F19)</f>
        <v>0</v>
      </c>
      <c r="D19" s="133">
        <v>0</v>
      </c>
      <c r="E19" s="133">
        <v>0</v>
      </c>
      <c r="F19" s="133">
        <v>0</v>
      </c>
      <c r="G19" s="133">
        <v>0</v>
      </c>
      <c r="H19" s="133">
        <v>0</v>
      </c>
      <c r="I19" s="134">
        <f>G19-H19</f>
        <v>0</v>
      </c>
      <c r="J19" s="45">
        <f>(D19*3)+(E19*1)</f>
        <v>0</v>
      </c>
      <c r="L19" s="112"/>
      <c r="M19" s="112"/>
      <c r="N19" s="112"/>
      <c r="O19" s="112"/>
      <c r="P19" s="112"/>
      <c r="Q19" s="112"/>
    </row>
    <row r="20" spans="2:17" ht="15.5" x14ac:dyDescent="0.35">
      <c r="B20" s="135" t="s">
        <v>329</v>
      </c>
      <c r="C20" s="132">
        <f>SUM(D20+E20+F20)</f>
        <v>1</v>
      </c>
      <c r="D20" s="133">
        <v>0</v>
      </c>
      <c r="E20" s="133">
        <v>0</v>
      </c>
      <c r="F20" s="133">
        <v>1</v>
      </c>
      <c r="G20" s="133">
        <v>1</v>
      </c>
      <c r="H20" s="133">
        <v>3</v>
      </c>
      <c r="I20" s="134">
        <f>G20-H20</f>
        <v>-2</v>
      </c>
      <c r="J20" s="45">
        <f>(D20*3)+(E20*1)</f>
        <v>0</v>
      </c>
      <c r="L20" s="112"/>
      <c r="M20" s="112"/>
      <c r="N20" s="112"/>
      <c r="O20" s="112"/>
      <c r="P20" s="112"/>
      <c r="Q20" s="112"/>
    </row>
    <row r="21" spans="2:17" ht="18" customHeight="1" x14ac:dyDescent="0.3">
      <c r="C21" s="31">
        <f t="shared" ref="C21:J21" si="7">SUM(C17:C20)</f>
        <v>2</v>
      </c>
      <c r="D21" s="31">
        <f t="shared" si="7"/>
        <v>1</v>
      </c>
      <c r="E21" s="31">
        <f t="shared" si="7"/>
        <v>0</v>
      </c>
      <c r="F21" s="31">
        <f t="shared" si="7"/>
        <v>1</v>
      </c>
      <c r="G21" s="31">
        <f t="shared" si="7"/>
        <v>4</v>
      </c>
      <c r="H21" s="31">
        <f t="shared" si="7"/>
        <v>4</v>
      </c>
      <c r="I21" s="32">
        <f t="shared" si="7"/>
        <v>0</v>
      </c>
      <c r="J21" s="31">
        <f t="shared" si="7"/>
        <v>3</v>
      </c>
      <c r="L21" s="112"/>
      <c r="M21" s="112"/>
      <c r="N21" s="112"/>
      <c r="O21" s="112"/>
      <c r="P21" s="112"/>
      <c r="Q21" s="112"/>
    </row>
    <row r="22" spans="2:17" ht="13.5" customHeight="1" thickBot="1" x14ac:dyDescent="0.3">
      <c r="I22" s="74"/>
      <c r="L22" s="112"/>
      <c r="M22" s="112"/>
      <c r="N22" s="112"/>
      <c r="O22" s="112"/>
      <c r="P22" s="112"/>
      <c r="Q22" s="112"/>
    </row>
    <row r="23" spans="2:17" ht="18.5" thickBot="1" x14ac:dyDescent="0.45">
      <c r="B23" s="202" t="s">
        <v>325</v>
      </c>
      <c r="C23" s="203"/>
      <c r="D23" s="203"/>
      <c r="E23" s="203"/>
      <c r="F23" s="203"/>
      <c r="G23" s="203"/>
      <c r="H23" s="203"/>
      <c r="I23" s="203"/>
      <c r="J23" s="203"/>
    </row>
    <row r="24" spans="2:17" ht="18.5" thickBot="1" x14ac:dyDescent="0.45">
      <c r="B24" s="6" t="s">
        <v>33</v>
      </c>
      <c r="C24" s="7" t="s">
        <v>34</v>
      </c>
      <c r="D24" s="8" t="s">
        <v>35</v>
      </c>
      <c r="E24" s="8" t="s">
        <v>36</v>
      </c>
      <c r="F24" s="8" t="s">
        <v>37</v>
      </c>
      <c r="G24" s="8" t="s">
        <v>38</v>
      </c>
      <c r="H24" s="8" t="s">
        <v>39</v>
      </c>
      <c r="I24" s="8" t="s">
        <v>40</v>
      </c>
      <c r="J24" s="8" t="s">
        <v>41</v>
      </c>
    </row>
    <row r="25" spans="2:17" ht="15.5" x14ac:dyDescent="0.35">
      <c r="B25" s="131" t="s">
        <v>330</v>
      </c>
      <c r="C25" s="132">
        <f>SUM(D25+E25+F25)</f>
        <v>1</v>
      </c>
      <c r="D25" s="133">
        <v>1</v>
      </c>
      <c r="E25" s="133">
        <v>0</v>
      </c>
      <c r="F25" s="133">
        <v>0</v>
      </c>
      <c r="G25" s="133">
        <v>8</v>
      </c>
      <c r="H25" s="133">
        <v>0</v>
      </c>
      <c r="I25" s="134">
        <f t="shared" ref="I25:I28" si="8">G25-H25</f>
        <v>8</v>
      </c>
      <c r="J25" s="45">
        <f t="shared" ref="J25:J28" si="9">(D25*3)+(E25*1)</f>
        <v>3</v>
      </c>
    </row>
    <row r="26" spans="2:17" ht="15.5" x14ac:dyDescent="0.35">
      <c r="B26" s="135" t="s">
        <v>331</v>
      </c>
      <c r="C26" s="132">
        <f t="shared" ref="C26:C28" si="10">SUM(D26+E26+F26)</f>
        <v>1</v>
      </c>
      <c r="D26" s="133">
        <v>1</v>
      </c>
      <c r="E26" s="133">
        <v>0</v>
      </c>
      <c r="F26" s="133">
        <v>0</v>
      </c>
      <c r="G26" s="133">
        <v>3</v>
      </c>
      <c r="H26" s="133">
        <v>0</v>
      </c>
      <c r="I26" s="134">
        <f t="shared" si="8"/>
        <v>3</v>
      </c>
      <c r="J26" s="45">
        <f t="shared" si="9"/>
        <v>3</v>
      </c>
    </row>
    <row r="27" spans="2:17" ht="15.5" x14ac:dyDescent="0.35">
      <c r="B27" s="135" t="s">
        <v>332</v>
      </c>
      <c r="C27" s="132">
        <f t="shared" si="10"/>
        <v>1</v>
      </c>
      <c r="D27" s="133">
        <v>0</v>
      </c>
      <c r="E27" s="133">
        <v>0</v>
      </c>
      <c r="F27" s="133">
        <v>1</v>
      </c>
      <c r="G27" s="133">
        <v>0</v>
      </c>
      <c r="H27" s="133">
        <v>3</v>
      </c>
      <c r="I27" s="134">
        <f t="shared" si="8"/>
        <v>-3</v>
      </c>
      <c r="J27" s="45">
        <f t="shared" si="9"/>
        <v>0</v>
      </c>
    </row>
    <row r="28" spans="2:17" ht="15.5" x14ac:dyDescent="0.35">
      <c r="B28" s="135" t="s">
        <v>333</v>
      </c>
      <c r="C28" s="132">
        <f t="shared" si="10"/>
        <v>1</v>
      </c>
      <c r="D28" s="133">
        <v>0</v>
      </c>
      <c r="E28" s="133">
        <v>0</v>
      </c>
      <c r="F28" s="133">
        <v>1</v>
      </c>
      <c r="G28" s="133">
        <v>0</v>
      </c>
      <c r="H28" s="133">
        <v>8</v>
      </c>
      <c r="I28" s="134">
        <f t="shared" si="8"/>
        <v>-8</v>
      </c>
      <c r="J28" s="45">
        <f t="shared" si="9"/>
        <v>0</v>
      </c>
    </row>
    <row r="29" spans="2:17" ht="15" x14ac:dyDescent="0.3">
      <c r="C29" s="31">
        <f t="shared" ref="C29:J29" si="11">SUM(C25:C28)</f>
        <v>4</v>
      </c>
      <c r="D29" s="31">
        <f t="shared" si="11"/>
        <v>2</v>
      </c>
      <c r="E29" s="31">
        <f t="shared" si="11"/>
        <v>0</v>
      </c>
      <c r="F29" s="31">
        <f t="shared" si="11"/>
        <v>2</v>
      </c>
      <c r="G29" s="31">
        <f t="shared" si="11"/>
        <v>11</v>
      </c>
      <c r="H29" s="31">
        <f t="shared" si="11"/>
        <v>11</v>
      </c>
      <c r="I29" s="32">
        <f t="shared" si="11"/>
        <v>0</v>
      </c>
      <c r="J29" s="31">
        <f t="shared" si="11"/>
        <v>6</v>
      </c>
    </row>
    <row r="31" spans="2:17" ht="13" thickBot="1" x14ac:dyDescent="0.3"/>
    <row r="32" spans="2:17" ht="18.5" thickBot="1" x14ac:dyDescent="0.45">
      <c r="B32" s="202" t="s">
        <v>338</v>
      </c>
      <c r="C32" s="203"/>
      <c r="D32" s="203"/>
      <c r="E32" s="203"/>
      <c r="F32" s="203"/>
      <c r="G32" s="203"/>
      <c r="H32" s="203"/>
      <c r="I32" s="203"/>
      <c r="J32" s="203"/>
    </row>
    <row r="33" spans="2:10" ht="18.5" thickBot="1" x14ac:dyDescent="0.45">
      <c r="B33" s="6" t="s">
        <v>33</v>
      </c>
      <c r="C33" s="7" t="s">
        <v>34</v>
      </c>
      <c r="D33" s="8" t="s">
        <v>35</v>
      </c>
      <c r="E33" s="8" t="s">
        <v>36</v>
      </c>
      <c r="F33" s="8" t="s">
        <v>37</v>
      </c>
      <c r="G33" s="8" t="s">
        <v>38</v>
      </c>
      <c r="H33" s="8" t="s">
        <v>39</v>
      </c>
      <c r="I33" s="8" t="s">
        <v>40</v>
      </c>
      <c r="J33" s="8" t="s">
        <v>41</v>
      </c>
    </row>
    <row r="34" spans="2:10" ht="15.5" x14ac:dyDescent="0.35">
      <c r="B34" s="131" t="s">
        <v>334</v>
      </c>
      <c r="C34" s="132">
        <f>SUM(D34+E34+F34)</f>
        <v>1</v>
      </c>
      <c r="D34" s="133">
        <v>1</v>
      </c>
      <c r="E34" s="133">
        <v>0</v>
      </c>
      <c r="F34" s="133">
        <v>0</v>
      </c>
      <c r="G34" s="133">
        <v>6</v>
      </c>
      <c r="H34" s="133">
        <v>0</v>
      </c>
      <c r="I34" s="134">
        <f t="shared" ref="I34:I37" si="12">G34-H34</f>
        <v>6</v>
      </c>
      <c r="J34" s="45">
        <f t="shared" ref="J34:J37" si="13">(D34*3)+(E34*1)</f>
        <v>3</v>
      </c>
    </row>
    <row r="35" spans="2:10" ht="15.5" x14ac:dyDescent="0.35">
      <c r="B35" s="135" t="s">
        <v>335</v>
      </c>
      <c r="C35" s="132">
        <f t="shared" ref="C35:C37" si="14">SUM(D35+E35+F35)</f>
        <v>1</v>
      </c>
      <c r="D35" s="133">
        <v>1</v>
      </c>
      <c r="E35" s="133">
        <v>0</v>
      </c>
      <c r="F35" s="133">
        <v>0</v>
      </c>
      <c r="G35" s="133">
        <v>3</v>
      </c>
      <c r="H35" s="133">
        <v>2</v>
      </c>
      <c r="I35" s="134">
        <f t="shared" si="12"/>
        <v>1</v>
      </c>
      <c r="J35" s="45">
        <f t="shared" si="13"/>
        <v>3</v>
      </c>
    </row>
    <row r="36" spans="2:10" ht="15.5" x14ac:dyDescent="0.35">
      <c r="B36" s="135" t="s">
        <v>336</v>
      </c>
      <c r="C36" s="132">
        <f t="shared" si="14"/>
        <v>1</v>
      </c>
      <c r="D36" s="133">
        <v>0</v>
      </c>
      <c r="E36" s="133">
        <v>0</v>
      </c>
      <c r="F36" s="133">
        <v>1</v>
      </c>
      <c r="G36" s="133">
        <v>2</v>
      </c>
      <c r="H36" s="133">
        <v>3</v>
      </c>
      <c r="I36" s="134">
        <f t="shared" si="12"/>
        <v>-1</v>
      </c>
      <c r="J36" s="45">
        <f t="shared" si="13"/>
        <v>0</v>
      </c>
    </row>
    <row r="37" spans="2:10" ht="15.5" x14ac:dyDescent="0.35">
      <c r="B37" s="135" t="s">
        <v>337</v>
      </c>
      <c r="C37" s="132">
        <f t="shared" si="14"/>
        <v>1</v>
      </c>
      <c r="D37" s="133">
        <v>0</v>
      </c>
      <c r="E37" s="133">
        <v>0</v>
      </c>
      <c r="F37" s="133">
        <v>1</v>
      </c>
      <c r="G37" s="133">
        <v>0</v>
      </c>
      <c r="H37" s="133">
        <v>6</v>
      </c>
      <c r="I37" s="134">
        <f t="shared" si="12"/>
        <v>-6</v>
      </c>
      <c r="J37" s="45">
        <f t="shared" si="13"/>
        <v>0</v>
      </c>
    </row>
    <row r="38" spans="2:10" ht="15" x14ac:dyDescent="0.3">
      <c r="C38" s="31">
        <f t="shared" ref="C38:J38" si="15">SUM(C34:C37)</f>
        <v>4</v>
      </c>
      <c r="D38" s="31">
        <f t="shared" si="15"/>
        <v>2</v>
      </c>
      <c r="E38" s="31">
        <f t="shared" si="15"/>
        <v>0</v>
      </c>
      <c r="F38" s="31">
        <f t="shared" si="15"/>
        <v>2</v>
      </c>
      <c r="G38" s="31">
        <f t="shared" si="15"/>
        <v>11</v>
      </c>
      <c r="H38" s="31">
        <f t="shared" si="15"/>
        <v>11</v>
      </c>
      <c r="I38" s="32">
        <f t="shared" si="15"/>
        <v>0</v>
      </c>
      <c r="J38" s="31">
        <f t="shared" si="15"/>
        <v>6</v>
      </c>
    </row>
  </sheetData>
  <sortState xmlns:xlrd2="http://schemas.microsoft.com/office/spreadsheetml/2017/richdata2" ref="B18:J20">
    <sortCondition ref="C18:C20"/>
  </sortState>
  <mergeCells count="6">
    <mergeCell ref="B7:J7"/>
    <mergeCell ref="B15:J15"/>
    <mergeCell ref="B23:J23"/>
    <mergeCell ref="B32:J32"/>
    <mergeCell ref="A1:J1"/>
    <mergeCell ref="A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B3:Y84"/>
  <sheetViews>
    <sheetView showGridLines="0" topLeftCell="A30" zoomScale="55" zoomScaleNormal="55" workbookViewId="0">
      <selection activeCell="I71" sqref="I71:M74"/>
    </sheetView>
  </sheetViews>
  <sheetFormatPr baseColWidth="10" defaultColWidth="11.453125" defaultRowHeight="12.5" x14ac:dyDescent="0.25"/>
  <cols>
    <col min="1" max="2" width="11.453125" style="1"/>
    <col min="3" max="3" width="41.1796875" style="1" bestFit="1" customWidth="1"/>
    <col min="4" max="5" width="14.453125" style="1" customWidth="1"/>
    <col min="6" max="6" width="29.26953125" style="1" bestFit="1" customWidth="1"/>
    <col min="7" max="8" width="11.453125" style="1"/>
    <col min="9" max="9" width="36.453125" style="1" customWidth="1"/>
    <col min="10" max="10" width="30.81640625" style="1" bestFit="1" customWidth="1"/>
    <col min="11" max="18" width="11.453125" style="1"/>
    <col min="19" max="19" width="16.54296875" style="1" customWidth="1"/>
    <col min="20" max="21" width="11.453125" style="1"/>
    <col min="22" max="22" width="30.453125" style="1" customWidth="1"/>
    <col min="23" max="23" width="14" style="1" customWidth="1"/>
    <col min="24" max="16384" width="11.453125" style="1"/>
  </cols>
  <sheetData>
    <row r="3" spans="2:22" ht="25" x14ac:dyDescent="0.5">
      <c r="C3" s="2"/>
      <c r="D3" s="3"/>
      <c r="E3" s="3"/>
    </row>
    <row r="7" spans="2:22" ht="12.75" customHeight="1" x14ac:dyDescent="0.6">
      <c r="B7" s="129"/>
      <c r="C7" s="129"/>
      <c r="D7" s="129"/>
      <c r="E7" s="129"/>
      <c r="F7" s="129"/>
      <c r="G7" s="129"/>
    </row>
    <row r="8" spans="2:22" ht="12.75" customHeight="1" x14ac:dyDescent="0.6">
      <c r="B8" s="129"/>
      <c r="C8" s="129"/>
      <c r="D8" s="129"/>
      <c r="E8" s="129"/>
      <c r="F8" s="129"/>
      <c r="G8" s="129"/>
    </row>
    <row r="9" spans="2:22" ht="18" customHeight="1" x14ac:dyDescent="0.6">
      <c r="B9" s="129"/>
      <c r="C9" s="129"/>
      <c r="D9" s="129"/>
      <c r="E9" s="129"/>
      <c r="F9" s="129"/>
      <c r="G9" s="129"/>
    </row>
    <row r="10" spans="2:22" ht="13" thickBot="1" x14ac:dyDescent="0.3"/>
    <row r="11" spans="2:22" ht="20.5" thickBot="1" x14ac:dyDescent="0.45">
      <c r="B11" s="175"/>
      <c r="C11" s="175"/>
      <c r="D11" s="175"/>
      <c r="E11" s="175"/>
      <c r="F11" s="175"/>
      <c r="G11" s="175"/>
      <c r="J11" s="176" t="s">
        <v>32</v>
      </c>
      <c r="K11" s="177"/>
      <c r="L11" s="177"/>
      <c r="M11" s="177"/>
      <c r="N11" s="177"/>
      <c r="O11" s="177"/>
      <c r="P11" s="177"/>
      <c r="Q11" s="177"/>
      <c r="R11" s="177"/>
      <c r="S11" s="178"/>
      <c r="T11" s="4"/>
      <c r="U11" s="4"/>
    </row>
    <row r="12" spans="2:22" ht="18.5" thickBot="1" x14ac:dyDescent="0.45">
      <c r="B12" s="179">
        <v>43688</v>
      </c>
      <c r="C12" s="180"/>
      <c r="D12" s="180"/>
      <c r="E12" s="180"/>
      <c r="F12" s="180"/>
      <c r="G12" s="181"/>
      <c r="J12" s="6" t="s">
        <v>33</v>
      </c>
      <c r="K12" s="7" t="s">
        <v>34</v>
      </c>
      <c r="L12" s="8" t="s">
        <v>35</v>
      </c>
      <c r="M12" s="8" t="s">
        <v>36</v>
      </c>
      <c r="N12" s="8" t="s">
        <v>37</v>
      </c>
      <c r="O12" s="8" t="s">
        <v>38</v>
      </c>
      <c r="P12" s="8" t="s">
        <v>39</v>
      </c>
      <c r="Q12" s="8" t="s">
        <v>40</v>
      </c>
      <c r="R12" s="8" t="s">
        <v>41</v>
      </c>
      <c r="S12" s="9" t="s">
        <v>42</v>
      </c>
      <c r="T12" s="4"/>
      <c r="U12" s="4"/>
    </row>
    <row r="13" spans="2:22" ht="27" customHeight="1" thickBot="1" x14ac:dyDescent="0.4">
      <c r="D13" s="14"/>
      <c r="E13" s="14"/>
      <c r="F13" s="14"/>
      <c r="J13" s="47" t="s">
        <v>15</v>
      </c>
      <c r="K13" s="15">
        <f t="shared" ref="K13:K18" si="0">SUM(L13+M13+N13)</f>
        <v>1</v>
      </c>
      <c r="L13" s="16">
        <v>0</v>
      </c>
      <c r="M13" s="16">
        <v>1</v>
      </c>
      <c r="N13" s="16">
        <v>0</v>
      </c>
      <c r="O13" s="16">
        <v>1</v>
      </c>
      <c r="P13" s="16">
        <v>1</v>
      </c>
      <c r="Q13" s="17">
        <v>0</v>
      </c>
      <c r="R13" s="18">
        <f t="shared" ref="R13:R18" si="1">(L13*3)+(M13*1)</f>
        <v>1</v>
      </c>
      <c r="S13" s="19">
        <f t="shared" ref="S13:S18" si="2">R13/(K13*3)</f>
        <v>0.33333333333333331</v>
      </c>
      <c r="T13" s="4"/>
      <c r="U13" s="4"/>
      <c r="V13" s="20"/>
    </row>
    <row r="14" spans="2:22" ht="28.5" customHeight="1" x14ac:dyDescent="0.35">
      <c r="B14" s="172" t="s">
        <v>3</v>
      </c>
      <c r="C14" s="173"/>
      <c r="D14" s="173"/>
      <c r="E14" s="173"/>
      <c r="F14" s="173"/>
      <c r="G14" s="174"/>
      <c r="J14" s="47" t="s">
        <v>14</v>
      </c>
      <c r="K14" s="15">
        <f t="shared" si="0"/>
        <v>1</v>
      </c>
      <c r="L14" s="16">
        <v>0</v>
      </c>
      <c r="M14" s="16">
        <v>1</v>
      </c>
      <c r="N14" s="16">
        <v>0</v>
      </c>
      <c r="O14" s="16">
        <v>1</v>
      </c>
      <c r="P14" s="16">
        <v>1</v>
      </c>
      <c r="Q14" s="17">
        <v>0</v>
      </c>
      <c r="R14" s="18">
        <f t="shared" si="1"/>
        <v>1</v>
      </c>
      <c r="S14" s="25">
        <f t="shared" si="2"/>
        <v>0.33333333333333331</v>
      </c>
      <c r="T14" s="4"/>
      <c r="U14" s="4"/>
      <c r="V14" s="20"/>
    </row>
    <row r="15" spans="2:22" ht="33.75" customHeight="1" x14ac:dyDescent="0.5">
      <c r="B15" s="22"/>
      <c r="C15" s="136" t="s">
        <v>31</v>
      </c>
      <c r="D15" s="140" t="s">
        <v>72</v>
      </c>
      <c r="E15" s="140" t="s">
        <v>72</v>
      </c>
      <c r="F15" s="137" t="s">
        <v>5</v>
      </c>
      <c r="G15" s="24"/>
      <c r="J15" s="47" t="s">
        <v>5</v>
      </c>
      <c r="K15" s="15">
        <f t="shared" si="0"/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7">
        <v>0</v>
      </c>
      <c r="R15" s="18">
        <f t="shared" si="1"/>
        <v>0</v>
      </c>
      <c r="S15" s="25" t="e">
        <f t="shared" si="2"/>
        <v>#DIV/0!</v>
      </c>
      <c r="T15" s="26"/>
      <c r="U15" s="26"/>
      <c r="V15" s="26"/>
    </row>
    <row r="16" spans="2:22" ht="36.75" customHeight="1" x14ac:dyDescent="0.5">
      <c r="B16" s="22"/>
      <c r="C16" s="136" t="s">
        <v>15</v>
      </c>
      <c r="D16" s="130">
        <v>1</v>
      </c>
      <c r="E16" s="130">
        <v>1</v>
      </c>
      <c r="F16" s="137" t="s">
        <v>14</v>
      </c>
      <c r="G16" s="24"/>
      <c r="J16" s="47" t="s">
        <v>43</v>
      </c>
      <c r="K16" s="15">
        <f t="shared" si="0"/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7">
        <v>0</v>
      </c>
      <c r="R16" s="18">
        <f t="shared" si="1"/>
        <v>0</v>
      </c>
      <c r="S16" s="21" t="e">
        <f t="shared" si="2"/>
        <v>#DIV/0!</v>
      </c>
      <c r="T16" s="27"/>
      <c r="U16" s="27"/>
      <c r="V16" s="26"/>
    </row>
    <row r="17" spans="2:25" ht="37.5" customHeight="1" x14ac:dyDescent="0.5">
      <c r="B17" s="22"/>
      <c r="C17" s="136" t="s">
        <v>61</v>
      </c>
      <c r="D17" s="140" t="s">
        <v>72</v>
      </c>
      <c r="E17" s="140" t="s">
        <v>72</v>
      </c>
      <c r="F17" s="137" t="s">
        <v>65</v>
      </c>
      <c r="G17" s="24"/>
      <c r="J17" s="47" t="s">
        <v>71</v>
      </c>
      <c r="K17" s="15">
        <f t="shared" si="0"/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7">
        <v>0</v>
      </c>
      <c r="R17" s="18">
        <f t="shared" si="1"/>
        <v>0</v>
      </c>
      <c r="S17" s="21" t="e">
        <f t="shared" si="2"/>
        <v>#DIV/0!</v>
      </c>
    </row>
    <row r="18" spans="2:25" ht="37.5" customHeight="1" thickBot="1" x14ac:dyDescent="0.4">
      <c r="B18" s="28"/>
      <c r="C18" s="29"/>
      <c r="D18" s="29"/>
      <c r="E18" s="29"/>
      <c r="F18" s="29"/>
      <c r="G18" s="30"/>
      <c r="J18" s="47" t="s">
        <v>65</v>
      </c>
      <c r="K18" s="15">
        <f t="shared" si="0"/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7">
        <v>0</v>
      </c>
      <c r="R18" s="18">
        <f t="shared" si="1"/>
        <v>0</v>
      </c>
      <c r="S18" s="84" t="e">
        <f t="shared" si="2"/>
        <v>#DIV/0!</v>
      </c>
    </row>
    <row r="19" spans="2:25" ht="37.5" customHeight="1" x14ac:dyDescent="0.35">
      <c r="C19" s="23"/>
      <c r="D19" s="23"/>
      <c r="E19" s="23"/>
      <c r="F19" s="23"/>
      <c r="K19" s="31">
        <f t="shared" ref="K19:R19" si="3">SUM(K13:K18)</f>
        <v>2</v>
      </c>
      <c r="L19" s="31">
        <f t="shared" si="3"/>
        <v>0</v>
      </c>
      <c r="M19" s="31">
        <f t="shared" si="3"/>
        <v>2</v>
      </c>
      <c r="N19" s="31">
        <f t="shared" si="3"/>
        <v>0</v>
      </c>
      <c r="O19" s="31">
        <f t="shared" si="3"/>
        <v>2</v>
      </c>
      <c r="P19" s="31">
        <f t="shared" si="3"/>
        <v>2</v>
      </c>
      <c r="Q19" s="32">
        <f t="shared" si="3"/>
        <v>0</v>
      </c>
      <c r="R19" s="31">
        <f t="shared" si="3"/>
        <v>2</v>
      </c>
      <c r="S19" s="33"/>
    </row>
    <row r="20" spans="2:25" ht="16.5" customHeight="1" thickBot="1" x14ac:dyDescent="0.4">
      <c r="C20" s="23"/>
      <c r="D20" s="23"/>
      <c r="E20" s="23"/>
      <c r="F20" s="23"/>
      <c r="K20" s="113"/>
      <c r="L20" s="113"/>
      <c r="M20" s="113"/>
      <c r="N20" s="113"/>
      <c r="O20" s="113"/>
      <c r="P20" s="113"/>
      <c r="Q20" s="34"/>
      <c r="R20" s="113"/>
      <c r="S20" s="33"/>
      <c r="V20" s="26"/>
    </row>
    <row r="21" spans="2:25" ht="21.75" customHeight="1" thickBot="1" x14ac:dyDescent="0.45">
      <c r="C21" s="23"/>
      <c r="D21" s="23"/>
      <c r="E21" s="23"/>
      <c r="F21" s="23"/>
      <c r="I21" s="35"/>
      <c r="J21" s="176" t="s">
        <v>32</v>
      </c>
      <c r="K21" s="177"/>
      <c r="L21" s="177"/>
      <c r="M21" s="177"/>
      <c r="N21" s="177"/>
      <c r="O21" s="177"/>
      <c r="P21" s="177"/>
      <c r="Q21" s="177"/>
      <c r="R21" s="177"/>
      <c r="S21" s="178"/>
      <c r="V21" s="26"/>
    </row>
    <row r="22" spans="2:25" ht="27" customHeight="1" thickBot="1" x14ac:dyDescent="0.4">
      <c r="B22" s="172" t="s">
        <v>10</v>
      </c>
      <c r="C22" s="173"/>
      <c r="D22" s="173"/>
      <c r="E22" s="173"/>
      <c r="F22" s="173"/>
      <c r="G22" s="174"/>
      <c r="I22" s="36"/>
      <c r="J22" s="37" t="s">
        <v>33</v>
      </c>
      <c r="K22" s="38" t="s">
        <v>34</v>
      </c>
      <c r="L22" s="39" t="s">
        <v>35</v>
      </c>
      <c r="M22" s="39" t="s">
        <v>36</v>
      </c>
      <c r="N22" s="39" t="s">
        <v>37</v>
      </c>
      <c r="O22" s="39" t="s">
        <v>38</v>
      </c>
      <c r="P22" s="39" t="s">
        <v>39</v>
      </c>
      <c r="Q22" s="39" t="s">
        <v>40</v>
      </c>
      <c r="R22" s="39" t="s">
        <v>41</v>
      </c>
      <c r="S22" s="40" t="s">
        <v>42</v>
      </c>
      <c r="V22" s="26"/>
    </row>
    <row r="23" spans="2:25" ht="34.5" customHeight="1" x14ac:dyDescent="0.5">
      <c r="B23" s="22"/>
      <c r="C23" s="136" t="s">
        <v>8</v>
      </c>
      <c r="D23" s="130">
        <v>1</v>
      </c>
      <c r="E23" s="130">
        <v>2</v>
      </c>
      <c r="F23" s="137" t="s">
        <v>9</v>
      </c>
      <c r="G23" s="24"/>
      <c r="I23" s="36"/>
      <c r="J23" s="41" t="s">
        <v>59</v>
      </c>
      <c r="K23" s="42">
        <f t="shared" ref="K23:K28" si="4">SUM(L23+M23+N23)</f>
        <v>1</v>
      </c>
      <c r="L23" s="43">
        <v>1</v>
      </c>
      <c r="M23" s="43">
        <v>0</v>
      </c>
      <c r="N23" s="43">
        <v>0</v>
      </c>
      <c r="O23" s="43">
        <v>2</v>
      </c>
      <c r="P23" s="43">
        <v>1</v>
      </c>
      <c r="Q23" s="44">
        <f t="shared" ref="Q23:Q28" si="5">O23-P23</f>
        <v>1</v>
      </c>
      <c r="R23" s="45">
        <f t="shared" ref="R23:R28" si="6">(L23*3)+(M23*1)</f>
        <v>3</v>
      </c>
      <c r="S23" s="94">
        <f t="shared" ref="S23:S28" si="7">R23/(K23*3)</f>
        <v>1</v>
      </c>
      <c r="V23" s="26"/>
    </row>
    <row r="24" spans="2:25" ht="33" customHeight="1" x14ac:dyDescent="0.5">
      <c r="B24" s="22"/>
      <c r="C24" s="136" t="s">
        <v>11</v>
      </c>
      <c r="D24" s="130">
        <v>1</v>
      </c>
      <c r="E24" s="130">
        <v>0</v>
      </c>
      <c r="F24" s="137" t="s">
        <v>67</v>
      </c>
      <c r="G24" s="24"/>
      <c r="I24" s="36"/>
      <c r="J24" s="41" t="s">
        <v>11</v>
      </c>
      <c r="K24" s="42">
        <f t="shared" si="4"/>
        <v>1</v>
      </c>
      <c r="L24" s="43">
        <v>1</v>
      </c>
      <c r="M24" s="43">
        <v>0</v>
      </c>
      <c r="N24" s="43">
        <v>0</v>
      </c>
      <c r="O24" s="43">
        <v>1</v>
      </c>
      <c r="P24" s="43">
        <v>0</v>
      </c>
      <c r="Q24" s="44">
        <f t="shared" si="5"/>
        <v>1</v>
      </c>
      <c r="R24" s="45">
        <f t="shared" si="6"/>
        <v>3</v>
      </c>
      <c r="S24" s="49">
        <f t="shared" si="7"/>
        <v>1</v>
      </c>
    </row>
    <row r="25" spans="2:25" ht="34.5" customHeight="1" x14ac:dyDescent="0.5">
      <c r="B25" s="22"/>
      <c r="C25" s="136" t="s">
        <v>13</v>
      </c>
      <c r="D25" s="143">
        <v>0</v>
      </c>
      <c r="E25" s="143">
        <v>3</v>
      </c>
      <c r="F25" s="137" t="s">
        <v>12</v>
      </c>
      <c r="G25" s="24"/>
      <c r="I25" s="36"/>
      <c r="J25" s="47" t="s">
        <v>13</v>
      </c>
      <c r="K25" s="42">
        <f t="shared" si="4"/>
        <v>1</v>
      </c>
      <c r="L25" s="43">
        <v>0</v>
      </c>
      <c r="M25" s="43">
        <v>0</v>
      </c>
      <c r="N25" s="43">
        <v>1</v>
      </c>
      <c r="O25" s="43">
        <v>0</v>
      </c>
      <c r="P25" s="43">
        <v>3</v>
      </c>
      <c r="Q25" s="44">
        <f t="shared" si="5"/>
        <v>-3</v>
      </c>
      <c r="R25" s="45">
        <f t="shared" si="6"/>
        <v>0</v>
      </c>
      <c r="S25" s="49">
        <f t="shared" si="7"/>
        <v>0</v>
      </c>
    </row>
    <row r="26" spans="2:25" ht="39.75" customHeight="1" x14ac:dyDescent="0.35">
      <c r="B26" s="22"/>
      <c r="G26" s="24"/>
      <c r="I26" s="36"/>
      <c r="J26" s="47" t="s">
        <v>8</v>
      </c>
      <c r="K26" s="42">
        <f t="shared" si="4"/>
        <v>1</v>
      </c>
      <c r="L26" s="43">
        <v>0</v>
      </c>
      <c r="M26" s="43">
        <v>0</v>
      </c>
      <c r="N26" s="43">
        <v>1</v>
      </c>
      <c r="O26" s="43">
        <v>1</v>
      </c>
      <c r="P26" s="43">
        <v>2</v>
      </c>
      <c r="Q26" s="44">
        <f t="shared" si="5"/>
        <v>-1</v>
      </c>
      <c r="R26" s="45">
        <f t="shared" si="6"/>
        <v>0</v>
      </c>
      <c r="S26" s="49">
        <f t="shared" si="7"/>
        <v>0</v>
      </c>
    </row>
    <row r="27" spans="2:25" ht="34.5" customHeight="1" thickBot="1" x14ac:dyDescent="0.4">
      <c r="B27" s="28"/>
      <c r="C27" s="54"/>
      <c r="D27" s="54"/>
      <c r="E27" s="54"/>
      <c r="F27" s="54"/>
      <c r="G27" s="30"/>
      <c r="I27" s="36"/>
      <c r="J27" s="47" t="s">
        <v>12</v>
      </c>
      <c r="K27" s="42">
        <f t="shared" si="4"/>
        <v>1</v>
      </c>
      <c r="L27" s="43">
        <v>1</v>
      </c>
      <c r="M27" s="43">
        <v>0</v>
      </c>
      <c r="N27" s="43">
        <v>0</v>
      </c>
      <c r="O27" s="43">
        <v>3</v>
      </c>
      <c r="P27" s="43">
        <v>0</v>
      </c>
      <c r="Q27" s="44">
        <f t="shared" si="5"/>
        <v>3</v>
      </c>
      <c r="R27" s="45">
        <f t="shared" si="6"/>
        <v>3</v>
      </c>
      <c r="S27" s="49">
        <f t="shared" si="7"/>
        <v>1</v>
      </c>
      <c r="T27" s="55"/>
      <c r="U27" s="33"/>
      <c r="V27" s="26"/>
    </row>
    <row r="28" spans="2:25" ht="36.75" customHeight="1" thickBot="1" x14ac:dyDescent="0.4">
      <c r="J28" s="56" t="s">
        <v>68</v>
      </c>
      <c r="K28" s="42">
        <f t="shared" si="4"/>
        <v>1</v>
      </c>
      <c r="L28" s="43">
        <v>0</v>
      </c>
      <c r="M28" s="43">
        <v>0</v>
      </c>
      <c r="N28" s="43">
        <v>1</v>
      </c>
      <c r="O28" s="43">
        <v>0</v>
      </c>
      <c r="P28" s="43">
        <v>1</v>
      </c>
      <c r="Q28" s="44">
        <f t="shared" si="5"/>
        <v>-1</v>
      </c>
      <c r="R28" s="45">
        <f t="shared" si="6"/>
        <v>0</v>
      </c>
      <c r="S28" s="57">
        <f t="shared" si="7"/>
        <v>0</v>
      </c>
      <c r="V28" s="26"/>
    </row>
    <row r="29" spans="2:25" ht="15" x14ac:dyDescent="0.3">
      <c r="K29" s="31">
        <f t="shared" ref="K29:R29" si="8">SUM(K23:K28)</f>
        <v>6</v>
      </c>
      <c r="L29" s="31">
        <f t="shared" si="8"/>
        <v>3</v>
      </c>
      <c r="M29" s="31">
        <f t="shared" si="8"/>
        <v>0</v>
      </c>
      <c r="N29" s="31">
        <f t="shared" si="8"/>
        <v>3</v>
      </c>
      <c r="O29" s="31">
        <f t="shared" si="8"/>
        <v>7</v>
      </c>
      <c r="P29" s="31">
        <f t="shared" si="8"/>
        <v>7</v>
      </c>
      <c r="Q29" s="32">
        <f t="shared" si="8"/>
        <v>0</v>
      </c>
      <c r="R29" s="31">
        <f t="shared" si="8"/>
        <v>9</v>
      </c>
      <c r="S29" s="33"/>
      <c r="V29" s="26"/>
    </row>
    <row r="30" spans="2:25" ht="14.5" x14ac:dyDescent="0.35">
      <c r="F30" s="23"/>
      <c r="V30" s="20"/>
    </row>
    <row r="31" spans="2:25" ht="15" x14ac:dyDescent="0.3">
      <c r="V31" s="92"/>
      <c r="W31" s="92"/>
      <c r="X31" s="92"/>
      <c r="Y31" s="92"/>
    </row>
    <row r="32" spans="2:25" ht="13" x14ac:dyDescent="0.3">
      <c r="V32" s="55"/>
      <c r="W32" s="90"/>
      <c r="X32" s="90"/>
      <c r="Y32" s="90"/>
    </row>
    <row r="33" spans="2:25" x14ac:dyDescent="0.25">
      <c r="V33" s="91"/>
      <c r="W33" s="36"/>
      <c r="X33" s="36"/>
      <c r="Y33" s="36"/>
    </row>
    <row r="34" spans="2:25" x14ac:dyDescent="0.25">
      <c r="V34" s="58"/>
    </row>
    <row r="35" spans="2:25" x14ac:dyDescent="0.25">
      <c r="V35" s="58"/>
    </row>
    <row r="36" spans="2:25" x14ac:dyDescent="0.25">
      <c r="V36" s="26"/>
    </row>
    <row r="38" spans="2:25" ht="13" thickBot="1" x14ac:dyDescent="0.3"/>
    <row r="39" spans="2:25" ht="23.5" thickBot="1" x14ac:dyDescent="0.55000000000000004">
      <c r="B39" s="188" t="s">
        <v>49</v>
      </c>
      <c r="C39" s="189"/>
      <c r="D39" s="189"/>
      <c r="E39" s="189"/>
      <c r="F39" s="190"/>
      <c r="I39" s="191" t="s">
        <v>50</v>
      </c>
      <c r="J39" s="192"/>
      <c r="K39" s="193"/>
      <c r="L39" s="89"/>
    </row>
    <row r="40" spans="2:25" ht="13.5" customHeight="1" thickBot="1" x14ac:dyDescent="0.45">
      <c r="B40" s="98"/>
      <c r="C40" s="98" t="s">
        <v>51</v>
      </c>
      <c r="D40" s="98" t="s">
        <v>33</v>
      </c>
      <c r="E40" s="106" t="s">
        <v>52</v>
      </c>
      <c r="F40" s="105" t="s">
        <v>53</v>
      </c>
      <c r="I40" s="194"/>
      <c r="J40" s="195"/>
      <c r="K40" s="196"/>
      <c r="L40" s="89"/>
    </row>
    <row r="41" spans="2:25" ht="16" thickBot="1" x14ac:dyDescent="0.4">
      <c r="B41" s="109">
        <v>1</v>
      </c>
      <c r="C41" s="108" t="s">
        <v>73</v>
      </c>
      <c r="D41" s="107" t="s">
        <v>80</v>
      </c>
      <c r="E41" s="97">
        <v>1</v>
      </c>
      <c r="F41" s="96">
        <v>1</v>
      </c>
      <c r="I41" s="110" t="s">
        <v>54</v>
      </c>
      <c r="J41" s="110" t="s">
        <v>33</v>
      </c>
      <c r="K41" s="110" t="s">
        <v>53</v>
      </c>
      <c r="L41" s="71"/>
    </row>
    <row r="42" spans="2:25" ht="15.5" x14ac:dyDescent="0.35">
      <c r="B42" s="60">
        <v>2</v>
      </c>
      <c r="C42" s="61" t="s">
        <v>74</v>
      </c>
      <c r="D42" s="62" t="s">
        <v>79</v>
      </c>
      <c r="E42" s="63">
        <v>1</v>
      </c>
      <c r="F42" s="96">
        <v>1</v>
      </c>
      <c r="I42" s="10" t="s">
        <v>75</v>
      </c>
      <c r="J42" s="62" t="s">
        <v>79</v>
      </c>
      <c r="K42" s="111">
        <v>1</v>
      </c>
      <c r="L42" s="74"/>
    </row>
    <row r="43" spans="2:25" ht="15.5" x14ac:dyDescent="0.35">
      <c r="B43" s="60">
        <v>3</v>
      </c>
      <c r="C43" s="61" t="s">
        <v>81</v>
      </c>
      <c r="D43" s="62" t="s">
        <v>82</v>
      </c>
      <c r="E43" s="63">
        <v>1</v>
      </c>
      <c r="F43" s="96">
        <v>1</v>
      </c>
      <c r="I43" s="10" t="s">
        <v>76</v>
      </c>
      <c r="J43" s="62" t="s">
        <v>79</v>
      </c>
      <c r="K43" s="12">
        <v>1</v>
      </c>
      <c r="L43" s="74"/>
      <c r="M43" s="85"/>
      <c r="N43" s="86"/>
      <c r="O43" s="87"/>
      <c r="P43" s="74"/>
      <c r="Q43" s="85"/>
      <c r="R43" s="86"/>
      <c r="S43" s="87"/>
      <c r="T43" s="74"/>
      <c r="U43" s="85"/>
    </row>
    <row r="44" spans="2:25" ht="15.5" x14ac:dyDescent="0.35">
      <c r="B44" s="60">
        <v>4</v>
      </c>
      <c r="C44" s="61" t="s">
        <v>83</v>
      </c>
      <c r="D44" s="62" t="s">
        <v>82</v>
      </c>
      <c r="E44" s="63">
        <v>1</v>
      </c>
      <c r="F44" s="96">
        <v>1</v>
      </c>
      <c r="I44" s="10" t="s">
        <v>77</v>
      </c>
      <c r="J44" s="62" t="s">
        <v>79</v>
      </c>
      <c r="K44" s="12">
        <v>1</v>
      </c>
      <c r="L44" s="74"/>
      <c r="M44" s="113"/>
      <c r="N44" s="113"/>
      <c r="O44" s="113"/>
      <c r="P44" s="113"/>
      <c r="Q44" s="113"/>
      <c r="R44" s="113"/>
      <c r="S44" s="113"/>
      <c r="T44" s="113"/>
      <c r="U44" s="33"/>
    </row>
    <row r="45" spans="2:25" ht="15.5" x14ac:dyDescent="0.35">
      <c r="B45" s="60">
        <v>5</v>
      </c>
      <c r="C45" s="61" t="s">
        <v>84</v>
      </c>
      <c r="D45" s="62" t="s">
        <v>85</v>
      </c>
      <c r="E45" s="63">
        <v>1</v>
      </c>
      <c r="F45" s="96">
        <v>1</v>
      </c>
      <c r="I45" s="10" t="s">
        <v>86</v>
      </c>
      <c r="J45" s="88" t="s">
        <v>85</v>
      </c>
      <c r="K45" s="12">
        <v>1</v>
      </c>
      <c r="L45" s="74"/>
      <c r="M45" s="66"/>
      <c r="N45" s="66"/>
      <c r="O45" s="66"/>
      <c r="P45" s="66"/>
      <c r="Q45" s="66"/>
      <c r="R45" s="66"/>
      <c r="S45" s="67"/>
      <c r="T45" s="55"/>
      <c r="U45" s="68"/>
    </row>
    <row r="46" spans="2:25" ht="15.5" x14ac:dyDescent="0.35">
      <c r="B46" s="60">
        <v>6</v>
      </c>
      <c r="C46" s="61" t="s">
        <v>89</v>
      </c>
      <c r="D46" s="62" t="s">
        <v>91</v>
      </c>
      <c r="E46" s="63">
        <v>1</v>
      </c>
      <c r="F46" s="96">
        <v>1</v>
      </c>
      <c r="I46" s="10" t="s">
        <v>87</v>
      </c>
      <c r="J46" s="88" t="s">
        <v>82</v>
      </c>
      <c r="K46" s="12">
        <v>1</v>
      </c>
      <c r="L46" s="74"/>
      <c r="M46" s="66"/>
      <c r="N46" s="66"/>
      <c r="O46" s="66"/>
      <c r="P46" s="66"/>
      <c r="Q46" s="66"/>
      <c r="R46" s="66"/>
      <c r="S46" s="67"/>
      <c r="T46" s="55"/>
      <c r="U46" s="68"/>
    </row>
    <row r="47" spans="2:25" ht="15.5" x14ac:dyDescent="0.35">
      <c r="B47" s="60">
        <v>7</v>
      </c>
      <c r="C47" s="61"/>
      <c r="D47" s="62"/>
      <c r="E47" s="63"/>
      <c r="F47" s="96">
        <v>1</v>
      </c>
      <c r="I47" s="10" t="s">
        <v>88</v>
      </c>
      <c r="J47" s="88" t="s">
        <v>82</v>
      </c>
      <c r="K47" s="12">
        <v>1</v>
      </c>
      <c r="L47" s="74"/>
      <c r="M47" s="66"/>
      <c r="N47" s="66"/>
      <c r="O47" s="66"/>
      <c r="P47" s="66"/>
      <c r="Q47" s="66"/>
      <c r="R47" s="66"/>
      <c r="S47" s="67"/>
      <c r="T47" s="55"/>
      <c r="U47" s="68"/>
    </row>
    <row r="48" spans="2:25" ht="15.5" x14ac:dyDescent="0.35">
      <c r="B48" s="60">
        <v>8</v>
      </c>
      <c r="C48" s="61"/>
      <c r="D48" s="62"/>
      <c r="E48" s="63"/>
      <c r="F48" s="96">
        <v>1</v>
      </c>
      <c r="I48" s="10" t="s">
        <v>83</v>
      </c>
      <c r="J48" s="88" t="s">
        <v>82</v>
      </c>
      <c r="K48" s="12">
        <v>1</v>
      </c>
      <c r="L48" s="74"/>
      <c r="M48" s="66"/>
      <c r="N48" s="66"/>
      <c r="O48" s="66"/>
      <c r="P48" s="66"/>
      <c r="Q48" s="66"/>
      <c r="R48" s="66"/>
      <c r="S48" s="67"/>
      <c r="T48" s="55"/>
      <c r="U48" s="68"/>
    </row>
    <row r="49" spans="2:21" ht="15.5" x14ac:dyDescent="0.35">
      <c r="B49" s="60">
        <v>9</v>
      </c>
      <c r="C49" s="61"/>
      <c r="D49" s="62"/>
      <c r="E49" s="63"/>
      <c r="F49" s="96">
        <v>1</v>
      </c>
      <c r="I49" s="10" t="s">
        <v>90</v>
      </c>
      <c r="J49" s="88" t="s">
        <v>91</v>
      </c>
      <c r="K49" s="12">
        <v>1</v>
      </c>
      <c r="L49" s="74"/>
      <c r="M49" s="66"/>
      <c r="N49" s="66"/>
      <c r="O49" s="66"/>
      <c r="P49" s="66"/>
      <c r="Q49" s="66"/>
      <c r="R49" s="66"/>
      <c r="S49" s="67"/>
      <c r="T49" s="55"/>
      <c r="U49" s="68"/>
    </row>
    <row r="50" spans="2:21" ht="15.5" x14ac:dyDescent="0.35">
      <c r="B50" s="60">
        <v>10</v>
      </c>
      <c r="C50" s="61"/>
      <c r="D50" s="62"/>
      <c r="E50" s="63"/>
      <c r="F50" s="96">
        <v>1</v>
      </c>
      <c r="I50" s="10" t="s">
        <v>92</v>
      </c>
      <c r="J50" s="88" t="s">
        <v>91</v>
      </c>
      <c r="K50" s="12">
        <v>1</v>
      </c>
      <c r="L50" s="74"/>
      <c r="M50" s="66"/>
      <c r="N50" s="66"/>
      <c r="O50" s="66"/>
      <c r="P50" s="66"/>
      <c r="Q50" s="66"/>
      <c r="R50" s="66"/>
      <c r="S50" s="67"/>
      <c r="T50" s="55"/>
      <c r="U50" s="68"/>
    </row>
    <row r="51" spans="2:21" ht="15.5" x14ac:dyDescent="0.35">
      <c r="B51" s="60">
        <v>11</v>
      </c>
      <c r="C51" s="61"/>
      <c r="D51" s="62"/>
      <c r="E51" s="63"/>
      <c r="F51" s="96">
        <v>1</v>
      </c>
      <c r="I51" s="10" t="s">
        <v>94</v>
      </c>
      <c r="J51" s="88" t="s">
        <v>95</v>
      </c>
      <c r="K51" s="12">
        <v>1</v>
      </c>
      <c r="L51" s="74"/>
      <c r="M51" s="113"/>
      <c r="N51" s="113"/>
      <c r="O51" s="113"/>
      <c r="P51" s="113"/>
      <c r="Q51" s="113"/>
      <c r="R51" s="113"/>
      <c r="S51" s="34"/>
      <c r="T51" s="113"/>
      <c r="U51" s="33"/>
    </row>
    <row r="52" spans="2:21" ht="15.5" x14ac:dyDescent="0.35">
      <c r="B52" s="60">
        <v>12</v>
      </c>
      <c r="C52" s="69"/>
      <c r="D52" s="62"/>
      <c r="E52" s="63"/>
      <c r="F52" s="96">
        <v>1</v>
      </c>
      <c r="I52" s="10" t="s">
        <v>96</v>
      </c>
      <c r="J52" s="88" t="s">
        <v>95</v>
      </c>
      <c r="K52" s="12">
        <v>1</v>
      </c>
      <c r="L52" s="74"/>
    </row>
    <row r="53" spans="2:21" ht="15.5" x14ac:dyDescent="0.35">
      <c r="B53" s="60">
        <v>13</v>
      </c>
      <c r="C53" s="69"/>
      <c r="D53" s="70"/>
      <c r="E53" s="63"/>
      <c r="F53" s="96">
        <v>1</v>
      </c>
      <c r="I53" s="10"/>
      <c r="J53" s="88"/>
      <c r="K53" s="12">
        <v>1</v>
      </c>
      <c r="L53" s="74"/>
    </row>
    <row r="54" spans="2:21" ht="15.5" x14ac:dyDescent="0.35">
      <c r="B54" s="60">
        <v>14</v>
      </c>
      <c r="C54" s="69"/>
      <c r="D54" s="70"/>
      <c r="E54" s="63"/>
      <c r="F54" s="96">
        <v>1</v>
      </c>
      <c r="I54" s="10"/>
      <c r="J54" s="88"/>
      <c r="K54" s="12">
        <v>1</v>
      </c>
      <c r="L54" s="74"/>
    </row>
    <row r="55" spans="2:21" ht="15.5" x14ac:dyDescent="0.35">
      <c r="B55" s="60">
        <v>15</v>
      </c>
      <c r="C55" s="69"/>
      <c r="D55" s="70"/>
      <c r="E55" s="63"/>
      <c r="F55" s="96">
        <v>1</v>
      </c>
      <c r="I55" s="10"/>
      <c r="J55" s="88"/>
      <c r="K55" s="12">
        <v>1</v>
      </c>
      <c r="L55" s="74"/>
    </row>
    <row r="56" spans="2:21" ht="15.5" x14ac:dyDescent="0.35">
      <c r="B56" s="60">
        <v>16</v>
      </c>
      <c r="C56" s="69"/>
      <c r="D56" s="70"/>
      <c r="E56" s="63"/>
      <c r="F56" s="96">
        <v>1</v>
      </c>
      <c r="I56" s="10"/>
      <c r="J56" s="88"/>
      <c r="K56" s="12">
        <v>1</v>
      </c>
      <c r="L56" s="74"/>
    </row>
    <row r="57" spans="2:21" ht="15.5" x14ac:dyDescent="0.35">
      <c r="B57" s="60">
        <v>17</v>
      </c>
      <c r="C57" s="69"/>
      <c r="D57" s="70"/>
      <c r="E57" s="63"/>
      <c r="F57" s="96">
        <v>1</v>
      </c>
      <c r="I57" s="10"/>
      <c r="J57" s="88"/>
      <c r="K57" s="12">
        <v>1</v>
      </c>
      <c r="L57" s="74"/>
    </row>
    <row r="58" spans="2:21" ht="15.5" x14ac:dyDescent="0.35">
      <c r="B58" s="60">
        <v>18</v>
      </c>
      <c r="C58" s="69"/>
      <c r="D58" s="70"/>
      <c r="E58" s="63"/>
      <c r="F58" s="96">
        <v>1</v>
      </c>
      <c r="I58" s="10"/>
      <c r="J58" s="88"/>
      <c r="K58" s="12">
        <v>1</v>
      </c>
      <c r="L58" s="74"/>
    </row>
    <row r="59" spans="2:21" ht="15.5" x14ac:dyDescent="0.35">
      <c r="B59" s="60">
        <v>19</v>
      </c>
      <c r="C59" s="69"/>
      <c r="D59" s="70"/>
      <c r="E59" s="63"/>
      <c r="F59" s="96">
        <v>1</v>
      </c>
      <c r="I59" s="10"/>
      <c r="J59" s="88"/>
      <c r="K59" s="12">
        <v>1</v>
      </c>
      <c r="L59" s="74"/>
    </row>
    <row r="60" spans="2:21" ht="15.5" x14ac:dyDescent="0.35">
      <c r="B60" s="60">
        <v>20</v>
      </c>
      <c r="C60" s="69"/>
      <c r="D60" s="70"/>
      <c r="E60" s="63"/>
      <c r="F60" s="96">
        <v>1</v>
      </c>
      <c r="I60" s="10"/>
      <c r="J60" s="88"/>
      <c r="K60" s="12">
        <v>1</v>
      </c>
      <c r="L60" s="74"/>
    </row>
    <row r="61" spans="2:21" ht="15.5" x14ac:dyDescent="0.35">
      <c r="B61" s="60">
        <v>21</v>
      </c>
      <c r="C61" s="69"/>
      <c r="D61" s="70"/>
      <c r="E61" s="63"/>
      <c r="F61" s="96">
        <v>1</v>
      </c>
      <c r="I61" s="10"/>
      <c r="J61" s="88"/>
      <c r="K61" s="12">
        <v>1</v>
      </c>
      <c r="L61" s="74"/>
    </row>
    <row r="62" spans="2:21" ht="15.5" x14ac:dyDescent="0.35">
      <c r="I62" s="10"/>
      <c r="J62" s="88"/>
      <c r="K62" s="12">
        <v>1</v>
      </c>
      <c r="L62" s="74"/>
    </row>
    <row r="63" spans="2:21" ht="15.5" x14ac:dyDescent="0.35">
      <c r="I63" s="10"/>
      <c r="J63" s="88"/>
      <c r="K63" s="12">
        <v>1</v>
      </c>
      <c r="L63" s="74"/>
    </row>
    <row r="64" spans="2:21" ht="15.5" x14ac:dyDescent="0.35">
      <c r="I64" s="72"/>
      <c r="J64" s="73"/>
      <c r="K64" s="12">
        <v>1</v>
      </c>
      <c r="L64" s="74"/>
    </row>
    <row r="65" spans="3:13" ht="15.5" x14ac:dyDescent="0.35">
      <c r="I65" s="73"/>
      <c r="J65" s="73"/>
      <c r="K65" s="12">
        <v>1</v>
      </c>
      <c r="L65" s="74"/>
    </row>
    <row r="66" spans="3:13" ht="15.5" x14ac:dyDescent="0.35">
      <c r="I66" s="85"/>
      <c r="J66" s="86"/>
      <c r="K66" s="87"/>
      <c r="L66" s="74"/>
    </row>
    <row r="67" spans="3:13" ht="15.5" x14ac:dyDescent="0.35">
      <c r="I67" s="85"/>
      <c r="J67" s="86"/>
      <c r="K67" s="87"/>
      <c r="L67" s="74"/>
    </row>
    <row r="68" spans="3:13" ht="15.5" x14ac:dyDescent="0.35">
      <c r="I68" s="85"/>
      <c r="J68" s="86"/>
      <c r="K68" s="87"/>
      <c r="L68" s="74"/>
    </row>
    <row r="69" spans="3:13" ht="15.5" x14ac:dyDescent="0.35">
      <c r="I69" s="86"/>
      <c r="J69" s="86"/>
    </row>
    <row r="70" spans="3:13" ht="16" thickBot="1" x14ac:dyDescent="0.4">
      <c r="I70" s="85"/>
      <c r="J70" s="86"/>
    </row>
    <row r="71" spans="3:13" ht="20.5" thickBot="1" x14ac:dyDescent="0.45">
      <c r="C71" s="185" t="s">
        <v>55</v>
      </c>
      <c r="D71" s="186"/>
      <c r="E71" s="186"/>
      <c r="F71" s="187"/>
      <c r="I71" s="197" t="s">
        <v>44</v>
      </c>
      <c r="J71" s="198"/>
      <c r="K71" s="198"/>
      <c r="L71" s="198"/>
      <c r="M71" s="198"/>
    </row>
    <row r="72" spans="3:13" ht="13" x14ac:dyDescent="0.3">
      <c r="C72" s="59" t="s">
        <v>51</v>
      </c>
      <c r="D72" s="59" t="s">
        <v>33</v>
      </c>
      <c r="E72" s="59" t="s">
        <v>53</v>
      </c>
      <c r="F72" s="59" t="s">
        <v>52</v>
      </c>
      <c r="I72" s="50" t="s">
        <v>45</v>
      </c>
      <c r="J72" s="51" t="s">
        <v>46</v>
      </c>
      <c r="K72" s="51" t="s">
        <v>47</v>
      </c>
      <c r="L72" s="51" t="s">
        <v>48</v>
      </c>
      <c r="M72" s="51" t="s">
        <v>60</v>
      </c>
    </row>
    <row r="73" spans="3:13" ht="15.5" x14ac:dyDescent="0.35">
      <c r="C73" s="64"/>
      <c r="D73" s="64"/>
      <c r="E73" s="64"/>
      <c r="F73" s="65">
        <v>1</v>
      </c>
      <c r="I73" s="146" t="s">
        <v>287</v>
      </c>
      <c r="J73" s="147" t="s">
        <v>288</v>
      </c>
      <c r="K73" s="147" t="s">
        <v>288</v>
      </c>
      <c r="L73" s="147" t="s">
        <v>288</v>
      </c>
      <c r="M73" s="147">
        <v>1</v>
      </c>
    </row>
    <row r="74" spans="3:13" ht="16" thickBot="1" x14ac:dyDescent="0.4">
      <c r="I74" s="146" t="s">
        <v>289</v>
      </c>
      <c r="J74" s="147" t="s">
        <v>288</v>
      </c>
      <c r="K74" s="147" t="s">
        <v>288</v>
      </c>
      <c r="L74" s="147" t="s">
        <v>288</v>
      </c>
      <c r="M74" s="147">
        <v>1</v>
      </c>
    </row>
    <row r="75" spans="3:13" ht="18" thickBot="1" x14ac:dyDescent="0.4">
      <c r="C75" s="182" t="s">
        <v>56</v>
      </c>
      <c r="D75" s="183"/>
      <c r="E75" s="183"/>
      <c r="F75" s="184"/>
      <c r="I75" s="85"/>
      <c r="J75" s="86"/>
    </row>
    <row r="76" spans="3:13" ht="15.5" x14ac:dyDescent="0.35">
      <c r="C76" s="5" t="s">
        <v>54</v>
      </c>
      <c r="D76" s="5" t="s">
        <v>33</v>
      </c>
      <c r="E76" s="5" t="s">
        <v>57</v>
      </c>
      <c r="F76" s="95" t="s">
        <v>58</v>
      </c>
      <c r="I76" s="85"/>
      <c r="J76" s="86"/>
    </row>
    <row r="77" spans="3:13" ht="15.5" x14ac:dyDescent="0.35">
      <c r="C77" s="10" t="s">
        <v>78</v>
      </c>
      <c r="D77" s="11" t="s">
        <v>79</v>
      </c>
      <c r="E77" s="12">
        <v>1</v>
      </c>
      <c r="F77" s="13">
        <v>1</v>
      </c>
      <c r="I77" s="85"/>
      <c r="J77" s="86"/>
    </row>
    <row r="78" spans="3:13" ht="15.5" x14ac:dyDescent="0.35">
      <c r="C78" s="10" t="s">
        <v>92</v>
      </c>
      <c r="D78" s="11" t="s">
        <v>91</v>
      </c>
      <c r="E78" s="12">
        <v>1</v>
      </c>
      <c r="F78" s="13">
        <v>1</v>
      </c>
      <c r="I78" s="85"/>
      <c r="J78" s="86"/>
    </row>
    <row r="79" spans="3:13" ht="15.5" x14ac:dyDescent="0.35">
      <c r="C79" s="10" t="s">
        <v>93</v>
      </c>
      <c r="D79" s="11" t="s">
        <v>91</v>
      </c>
      <c r="E79" s="12">
        <v>1</v>
      </c>
      <c r="F79" s="13">
        <v>1</v>
      </c>
    </row>
    <row r="80" spans="3:13" ht="15.5" x14ac:dyDescent="0.35">
      <c r="C80" s="10" t="s">
        <v>97</v>
      </c>
      <c r="D80" s="11" t="s">
        <v>91</v>
      </c>
      <c r="E80" s="12">
        <v>1</v>
      </c>
      <c r="F80" s="13">
        <v>1</v>
      </c>
    </row>
    <row r="81" spans="3:6" ht="15.5" x14ac:dyDescent="0.35">
      <c r="C81" s="10"/>
      <c r="D81" s="11"/>
      <c r="E81" s="12"/>
      <c r="F81" s="13"/>
    </row>
    <row r="82" spans="3:6" ht="15.5" x14ac:dyDescent="0.35">
      <c r="C82" s="10"/>
      <c r="D82" s="11"/>
      <c r="E82" s="12"/>
      <c r="F82" s="13"/>
    </row>
    <row r="83" spans="3:6" ht="15.5" x14ac:dyDescent="0.35">
      <c r="C83" s="10"/>
      <c r="D83" s="11"/>
      <c r="E83" s="12"/>
      <c r="F83" s="13"/>
    </row>
    <row r="84" spans="3:6" ht="15.5" x14ac:dyDescent="0.35">
      <c r="C84" s="10"/>
      <c r="D84" s="11"/>
      <c r="E84" s="12"/>
      <c r="F84" s="13"/>
    </row>
  </sheetData>
  <sortState xmlns:xlrd2="http://schemas.microsoft.com/office/spreadsheetml/2017/richdata2" ref="J23:S28">
    <sortCondition descending="1" ref="R23:R28"/>
    <sortCondition descending="1" ref="Q23:Q28"/>
    <sortCondition descending="1" ref="O23:O28"/>
  </sortState>
  <mergeCells count="11">
    <mergeCell ref="B14:G14"/>
    <mergeCell ref="B11:G11"/>
    <mergeCell ref="J11:S11"/>
    <mergeCell ref="B12:G12"/>
    <mergeCell ref="C75:F75"/>
    <mergeCell ref="J21:S21"/>
    <mergeCell ref="B22:G22"/>
    <mergeCell ref="C71:F71"/>
    <mergeCell ref="B39:F39"/>
    <mergeCell ref="I39:K40"/>
    <mergeCell ref="I71:M71"/>
  </mergeCells>
  <conditionalFormatting sqref="K42">
    <cfRule type="cellIs" dxfId="30" priority="5" operator="greaterThanOrEqual">
      <formula>5</formula>
    </cfRule>
  </conditionalFormatting>
  <conditionalFormatting sqref="E77:E80">
    <cfRule type="cellIs" dxfId="29" priority="4" operator="greaterThanOrEqual">
      <formula>5</formula>
    </cfRule>
  </conditionalFormatting>
  <conditionalFormatting sqref="K43 O43 S43">
    <cfRule type="cellIs" dxfId="28" priority="3" operator="greaterThanOrEqual">
      <formula>5</formula>
    </cfRule>
  </conditionalFormatting>
  <conditionalFormatting sqref="K44:K68">
    <cfRule type="cellIs" dxfId="27" priority="2" operator="greaterThanOrEqual">
      <formula>5</formula>
    </cfRule>
  </conditionalFormatting>
  <conditionalFormatting sqref="E81:E84">
    <cfRule type="cellIs" dxfId="26" priority="1" operator="greaterThanOrEqual">
      <formula>5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6FE1C-9E1D-4FE4-98D4-B0E8CE874439}">
  <sheetPr>
    <tabColor theme="1"/>
  </sheetPr>
  <dimension ref="B3:Y80"/>
  <sheetViews>
    <sheetView showGridLines="0" topLeftCell="A10" zoomScale="55" zoomScaleNormal="55" workbookViewId="0">
      <selection activeCell="J13" sqref="J13:S18"/>
    </sheetView>
  </sheetViews>
  <sheetFormatPr baseColWidth="10" defaultColWidth="11.453125" defaultRowHeight="12.5" x14ac:dyDescent="0.25"/>
  <cols>
    <col min="1" max="2" width="11.453125" style="1"/>
    <col min="3" max="3" width="34.453125" style="1" customWidth="1"/>
    <col min="4" max="4" width="16.7265625" style="1" customWidth="1"/>
    <col min="5" max="5" width="14" style="1" customWidth="1"/>
    <col min="6" max="6" width="29.26953125" style="1" bestFit="1" customWidth="1"/>
    <col min="7" max="8" width="11.453125" style="1"/>
    <col min="9" max="9" width="30.54296875" style="1" customWidth="1"/>
    <col min="10" max="10" width="30.81640625" style="1" bestFit="1" customWidth="1"/>
    <col min="11" max="18" width="11.453125" style="1"/>
    <col min="19" max="19" width="16.54296875" style="1" customWidth="1"/>
    <col min="20" max="21" width="11.453125" style="1"/>
    <col min="22" max="22" width="30.453125" style="1" customWidth="1"/>
    <col min="23" max="23" width="14" style="1" customWidth="1"/>
    <col min="24" max="16384" width="11.453125" style="1"/>
  </cols>
  <sheetData>
    <row r="3" spans="2:22" ht="25" x14ac:dyDescent="0.5">
      <c r="C3" s="2"/>
      <c r="D3" s="3"/>
      <c r="E3" s="3"/>
      <c r="J3" s="137"/>
    </row>
    <row r="4" spans="2:22" ht="15.5" x14ac:dyDescent="0.35">
      <c r="J4" s="137"/>
    </row>
    <row r="5" spans="2:22" ht="15.5" x14ac:dyDescent="0.35">
      <c r="J5" s="137"/>
    </row>
    <row r="7" spans="2:22" ht="12.75" customHeight="1" x14ac:dyDescent="0.6">
      <c r="B7" s="129"/>
      <c r="C7" s="129"/>
      <c r="D7" s="129"/>
      <c r="E7" s="129"/>
      <c r="F7" s="129"/>
      <c r="G7" s="129"/>
    </row>
    <row r="8" spans="2:22" ht="12.75" customHeight="1" x14ac:dyDescent="0.6">
      <c r="B8" s="129"/>
      <c r="C8" s="129"/>
      <c r="D8" s="129"/>
      <c r="E8" s="129"/>
      <c r="F8" s="129"/>
      <c r="G8" s="129"/>
    </row>
    <row r="9" spans="2:22" ht="18" customHeight="1" x14ac:dyDescent="0.6">
      <c r="B9" s="129"/>
      <c r="C9" s="129"/>
      <c r="D9" s="129"/>
      <c r="E9" s="129"/>
      <c r="F9" s="129"/>
      <c r="G9" s="129"/>
    </row>
    <row r="10" spans="2:22" ht="13" thickBot="1" x14ac:dyDescent="0.3"/>
    <row r="11" spans="2:22" ht="20.5" thickBot="1" x14ac:dyDescent="0.45">
      <c r="B11" s="175"/>
      <c r="C11" s="175"/>
      <c r="D11" s="175"/>
      <c r="E11" s="175"/>
      <c r="F11" s="175"/>
      <c r="G11" s="175"/>
      <c r="J11" s="176" t="s">
        <v>32</v>
      </c>
      <c r="K11" s="177"/>
      <c r="L11" s="177"/>
      <c r="M11" s="177"/>
      <c r="N11" s="177"/>
      <c r="O11" s="177"/>
      <c r="P11" s="177"/>
      <c r="Q11" s="177"/>
      <c r="R11" s="177"/>
      <c r="S11" s="178"/>
      <c r="T11" s="4"/>
      <c r="U11" s="4"/>
    </row>
    <row r="12" spans="2:22" ht="18.5" thickBot="1" x14ac:dyDescent="0.45">
      <c r="B12" s="179">
        <f>'Jornada 1'!B12:G12+7</f>
        <v>43695</v>
      </c>
      <c r="C12" s="180"/>
      <c r="D12" s="180"/>
      <c r="E12" s="180"/>
      <c r="F12" s="180"/>
      <c r="G12" s="181"/>
      <c r="J12" s="6" t="s">
        <v>33</v>
      </c>
      <c r="K12" s="7" t="s">
        <v>34</v>
      </c>
      <c r="L12" s="8" t="s">
        <v>35</v>
      </c>
      <c r="M12" s="8" t="s">
        <v>36</v>
      </c>
      <c r="N12" s="8" t="s">
        <v>37</v>
      </c>
      <c r="O12" s="8" t="s">
        <v>38</v>
      </c>
      <c r="P12" s="8" t="s">
        <v>39</v>
      </c>
      <c r="Q12" s="8" t="s">
        <v>40</v>
      </c>
      <c r="R12" s="8" t="s">
        <v>41</v>
      </c>
      <c r="S12" s="9" t="s">
        <v>42</v>
      </c>
      <c r="T12" s="4"/>
      <c r="U12" s="4"/>
    </row>
    <row r="13" spans="2:22" ht="27" customHeight="1" thickBot="1" x14ac:dyDescent="0.4">
      <c r="D13" s="14"/>
      <c r="E13" s="14"/>
      <c r="F13" s="14"/>
      <c r="J13" s="47" t="s">
        <v>15</v>
      </c>
      <c r="K13" s="15">
        <f t="shared" ref="K13:K18" si="0">SUM(L13+M13+N13)</f>
        <v>2</v>
      </c>
      <c r="L13" s="16">
        <v>1</v>
      </c>
      <c r="M13" s="16">
        <v>1</v>
      </c>
      <c r="N13" s="16">
        <v>0</v>
      </c>
      <c r="O13" s="16">
        <v>8</v>
      </c>
      <c r="P13" s="16">
        <v>4</v>
      </c>
      <c r="Q13" s="17">
        <f t="shared" ref="Q13:Q18" si="1">O13-P13</f>
        <v>4</v>
      </c>
      <c r="R13" s="18">
        <f t="shared" ref="R13:R18" si="2">(L13*3)+(M13*1)</f>
        <v>4</v>
      </c>
      <c r="S13" s="19">
        <f t="shared" ref="S13:S18" si="3">R13/(K13*3)</f>
        <v>0.66666666666666663</v>
      </c>
      <c r="T13" s="4"/>
      <c r="U13" s="4"/>
      <c r="V13" s="20"/>
    </row>
    <row r="14" spans="2:22" ht="28.5" customHeight="1" x14ac:dyDescent="0.35">
      <c r="B14" s="172" t="s">
        <v>3</v>
      </c>
      <c r="C14" s="173"/>
      <c r="D14" s="173"/>
      <c r="E14" s="173"/>
      <c r="F14" s="173"/>
      <c r="G14" s="174"/>
      <c r="J14" s="47" t="s">
        <v>14</v>
      </c>
      <c r="K14" s="15">
        <f t="shared" si="0"/>
        <v>2</v>
      </c>
      <c r="L14" s="16">
        <v>1</v>
      </c>
      <c r="M14" s="16">
        <v>1</v>
      </c>
      <c r="N14" s="16">
        <v>0</v>
      </c>
      <c r="O14" s="16">
        <v>4</v>
      </c>
      <c r="P14" s="16">
        <v>1</v>
      </c>
      <c r="Q14" s="17">
        <f t="shared" si="1"/>
        <v>3</v>
      </c>
      <c r="R14" s="18">
        <f t="shared" si="2"/>
        <v>4</v>
      </c>
      <c r="S14" s="25">
        <f t="shared" si="3"/>
        <v>0.66666666666666663</v>
      </c>
      <c r="T14" s="4"/>
      <c r="U14" s="4"/>
      <c r="V14" s="20"/>
    </row>
    <row r="15" spans="2:22" ht="33.75" customHeight="1" x14ac:dyDescent="0.5">
      <c r="B15" s="22"/>
      <c r="C15" s="136" t="s">
        <v>14</v>
      </c>
      <c r="D15" s="143">
        <v>3</v>
      </c>
      <c r="E15" s="143">
        <v>0</v>
      </c>
      <c r="F15" s="137" t="s">
        <v>61</v>
      </c>
      <c r="G15" s="24"/>
      <c r="J15" s="47" t="s">
        <v>5</v>
      </c>
      <c r="K15" s="15">
        <f t="shared" si="0"/>
        <v>1</v>
      </c>
      <c r="L15" s="16">
        <v>0</v>
      </c>
      <c r="M15" s="16">
        <v>0</v>
      </c>
      <c r="N15" s="16">
        <v>1</v>
      </c>
      <c r="O15" s="16">
        <v>3</v>
      </c>
      <c r="P15" s="16">
        <v>7</v>
      </c>
      <c r="Q15" s="17">
        <f t="shared" si="1"/>
        <v>-4</v>
      </c>
      <c r="R15" s="18">
        <f t="shared" si="2"/>
        <v>0</v>
      </c>
      <c r="S15" s="21">
        <f t="shared" si="3"/>
        <v>0</v>
      </c>
      <c r="T15" s="26"/>
      <c r="U15" s="26"/>
      <c r="V15" s="26"/>
    </row>
    <row r="16" spans="2:22" ht="36.75" customHeight="1" x14ac:dyDescent="0.5">
      <c r="B16" s="22"/>
      <c r="C16" s="136" t="s">
        <v>98</v>
      </c>
      <c r="D16" s="141" t="s">
        <v>72</v>
      </c>
      <c r="E16" s="141" t="s">
        <v>72</v>
      </c>
      <c r="F16" s="138" t="s">
        <v>31</v>
      </c>
      <c r="G16" s="24"/>
      <c r="J16" s="47" t="s">
        <v>43</v>
      </c>
      <c r="K16" s="15">
        <f t="shared" si="0"/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7">
        <f t="shared" si="1"/>
        <v>0</v>
      </c>
      <c r="R16" s="18">
        <f t="shared" si="2"/>
        <v>0</v>
      </c>
      <c r="S16" s="25" t="e">
        <f t="shared" si="3"/>
        <v>#DIV/0!</v>
      </c>
      <c r="T16" s="27"/>
      <c r="U16" s="27"/>
      <c r="V16" s="26"/>
    </row>
    <row r="17" spans="2:25" ht="37.5" customHeight="1" x14ac:dyDescent="0.5">
      <c r="B17" s="22"/>
      <c r="C17" s="136" t="s">
        <v>66</v>
      </c>
      <c r="D17" s="130">
        <v>3</v>
      </c>
      <c r="E17" s="130">
        <v>7</v>
      </c>
      <c r="F17" s="138" t="s">
        <v>15</v>
      </c>
      <c r="G17" s="24"/>
      <c r="J17" s="47" t="s">
        <v>71</v>
      </c>
      <c r="K17" s="15">
        <f t="shared" si="0"/>
        <v>1</v>
      </c>
      <c r="L17" s="16">
        <v>0</v>
      </c>
      <c r="M17" s="16">
        <v>0</v>
      </c>
      <c r="N17" s="16">
        <v>1</v>
      </c>
      <c r="O17" s="16">
        <v>0</v>
      </c>
      <c r="P17" s="16">
        <v>3</v>
      </c>
      <c r="Q17" s="17">
        <f t="shared" si="1"/>
        <v>-3</v>
      </c>
      <c r="R17" s="18">
        <f t="shared" si="2"/>
        <v>0</v>
      </c>
      <c r="S17" s="21">
        <f t="shared" si="3"/>
        <v>0</v>
      </c>
    </row>
    <row r="18" spans="2:25" ht="37.5" customHeight="1" thickBot="1" x14ac:dyDescent="0.4">
      <c r="B18" s="28"/>
      <c r="C18" s="29"/>
      <c r="D18" s="29"/>
      <c r="E18" s="29"/>
      <c r="F18" s="29"/>
      <c r="G18" s="30"/>
      <c r="J18" s="47" t="s">
        <v>98</v>
      </c>
      <c r="K18" s="15">
        <f t="shared" si="0"/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7">
        <f t="shared" si="1"/>
        <v>0</v>
      </c>
      <c r="R18" s="18">
        <f t="shared" si="2"/>
        <v>0</v>
      </c>
      <c r="S18" s="84" t="e">
        <f t="shared" si="3"/>
        <v>#DIV/0!</v>
      </c>
    </row>
    <row r="19" spans="2:25" ht="37.5" customHeight="1" x14ac:dyDescent="0.35">
      <c r="C19" s="23"/>
      <c r="D19" s="23"/>
      <c r="E19" s="23"/>
      <c r="F19" s="23"/>
      <c r="K19" s="31">
        <f t="shared" ref="K19:R19" si="4">SUM(K13:K18)</f>
        <v>6</v>
      </c>
      <c r="L19" s="31">
        <f t="shared" si="4"/>
        <v>2</v>
      </c>
      <c r="M19" s="31">
        <f t="shared" si="4"/>
        <v>2</v>
      </c>
      <c r="N19" s="31">
        <f t="shared" si="4"/>
        <v>2</v>
      </c>
      <c r="O19" s="31">
        <f t="shared" si="4"/>
        <v>15</v>
      </c>
      <c r="P19" s="31">
        <f t="shared" si="4"/>
        <v>15</v>
      </c>
      <c r="Q19" s="32">
        <f t="shared" si="4"/>
        <v>0</v>
      </c>
      <c r="R19" s="31">
        <f t="shared" si="4"/>
        <v>8</v>
      </c>
      <c r="S19" s="33"/>
    </row>
    <row r="20" spans="2:25" ht="16.5" customHeight="1" thickBot="1" x14ac:dyDescent="0.4">
      <c r="C20" s="23"/>
      <c r="D20" s="23"/>
      <c r="E20" s="23"/>
      <c r="F20" s="23"/>
      <c r="K20" s="114"/>
      <c r="L20" s="114"/>
      <c r="M20" s="114"/>
      <c r="N20" s="114"/>
      <c r="O20" s="114"/>
      <c r="P20" s="114"/>
      <c r="Q20" s="34"/>
      <c r="R20" s="114"/>
      <c r="S20" s="33"/>
      <c r="V20" s="26"/>
    </row>
    <row r="21" spans="2:25" ht="21.75" customHeight="1" thickBot="1" x14ac:dyDescent="0.45">
      <c r="C21" s="23"/>
      <c r="D21" s="23"/>
      <c r="E21" s="23"/>
      <c r="F21" s="23"/>
      <c r="I21" s="35"/>
      <c r="J21" s="176" t="s">
        <v>32</v>
      </c>
      <c r="K21" s="177"/>
      <c r="L21" s="177"/>
      <c r="M21" s="177"/>
      <c r="N21" s="177"/>
      <c r="O21" s="177"/>
      <c r="P21" s="177"/>
      <c r="Q21" s="177"/>
      <c r="R21" s="177"/>
      <c r="S21" s="178"/>
      <c r="V21" s="26"/>
    </row>
    <row r="22" spans="2:25" ht="27" customHeight="1" thickBot="1" x14ac:dyDescent="0.4">
      <c r="B22" s="172" t="s">
        <v>10</v>
      </c>
      <c r="C22" s="173"/>
      <c r="D22" s="173"/>
      <c r="E22" s="173"/>
      <c r="F22" s="173"/>
      <c r="G22" s="174"/>
      <c r="I22" s="36"/>
      <c r="J22" s="37" t="s">
        <v>33</v>
      </c>
      <c r="K22" s="38" t="s">
        <v>34</v>
      </c>
      <c r="L22" s="39" t="s">
        <v>35</v>
      </c>
      <c r="M22" s="39" t="s">
        <v>36</v>
      </c>
      <c r="N22" s="39" t="s">
        <v>37</v>
      </c>
      <c r="O22" s="39" t="s">
        <v>38</v>
      </c>
      <c r="P22" s="39" t="s">
        <v>39</v>
      </c>
      <c r="Q22" s="39" t="s">
        <v>40</v>
      </c>
      <c r="R22" s="39" t="s">
        <v>41</v>
      </c>
      <c r="S22" s="40" t="s">
        <v>42</v>
      </c>
      <c r="V22" s="26"/>
    </row>
    <row r="23" spans="2:25" ht="34.5" customHeight="1" x14ac:dyDescent="0.5">
      <c r="B23" s="22"/>
      <c r="C23" s="136" t="s">
        <v>68</v>
      </c>
      <c r="D23" s="141" t="s">
        <v>72</v>
      </c>
      <c r="E23" s="141" t="s">
        <v>72</v>
      </c>
      <c r="F23" s="137" t="s">
        <v>13</v>
      </c>
      <c r="G23" s="24"/>
      <c r="I23" s="36"/>
      <c r="J23" s="41" t="s">
        <v>59</v>
      </c>
      <c r="K23" s="42">
        <f t="shared" ref="K23:K28" si="5">SUM(L23+M23+N23)</f>
        <v>2</v>
      </c>
      <c r="L23" s="43">
        <v>2</v>
      </c>
      <c r="M23" s="43">
        <v>0</v>
      </c>
      <c r="N23" s="43">
        <v>0</v>
      </c>
      <c r="O23" s="43">
        <v>4</v>
      </c>
      <c r="P23" s="43">
        <v>1</v>
      </c>
      <c r="Q23" s="44">
        <f t="shared" ref="Q23:Q28" si="6">O23-P23</f>
        <v>3</v>
      </c>
      <c r="R23" s="45">
        <f t="shared" ref="R23:R28" si="7">(L23*3)+(M23*1)</f>
        <v>6</v>
      </c>
      <c r="S23" s="46">
        <f t="shared" ref="S23:S28" si="8">R23/(K23*3)</f>
        <v>1</v>
      </c>
      <c r="V23" s="26"/>
    </row>
    <row r="24" spans="2:25" ht="33" customHeight="1" x14ac:dyDescent="0.5">
      <c r="B24" s="22"/>
      <c r="C24" s="136" t="s">
        <v>12</v>
      </c>
      <c r="D24" s="130">
        <v>1</v>
      </c>
      <c r="E24" s="130">
        <v>1</v>
      </c>
      <c r="F24" s="137" t="s">
        <v>8</v>
      </c>
      <c r="G24" s="24"/>
      <c r="I24" s="36"/>
      <c r="J24" s="41" t="s">
        <v>11</v>
      </c>
      <c r="K24" s="42">
        <f t="shared" si="5"/>
        <v>2</v>
      </c>
      <c r="L24" s="43">
        <v>1</v>
      </c>
      <c r="M24" s="43">
        <v>0</v>
      </c>
      <c r="N24" s="43">
        <v>1</v>
      </c>
      <c r="O24" s="43">
        <v>1</v>
      </c>
      <c r="P24" s="43">
        <v>2</v>
      </c>
      <c r="Q24" s="44">
        <f t="shared" si="6"/>
        <v>-1</v>
      </c>
      <c r="R24" s="45">
        <f t="shared" si="7"/>
        <v>3</v>
      </c>
      <c r="S24" s="49">
        <f t="shared" si="8"/>
        <v>0.5</v>
      </c>
    </row>
    <row r="25" spans="2:25" ht="34.5" customHeight="1" x14ac:dyDescent="0.5">
      <c r="B25" s="22"/>
      <c r="C25" s="136" t="s">
        <v>9</v>
      </c>
      <c r="D25" s="130">
        <v>2</v>
      </c>
      <c r="E25" s="130">
        <v>0</v>
      </c>
      <c r="F25" s="137" t="s">
        <v>11</v>
      </c>
      <c r="G25" s="24"/>
      <c r="I25" s="36"/>
      <c r="J25" s="47" t="s">
        <v>12</v>
      </c>
      <c r="K25" s="42">
        <f t="shared" si="5"/>
        <v>1</v>
      </c>
      <c r="L25" s="43">
        <v>0</v>
      </c>
      <c r="M25" s="43">
        <v>1</v>
      </c>
      <c r="N25" s="43">
        <v>0</v>
      </c>
      <c r="O25" s="43">
        <v>1</v>
      </c>
      <c r="P25" s="43">
        <v>1</v>
      </c>
      <c r="Q25" s="44">
        <f t="shared" si="6"/>
        <v>0</v>
      </c>
      <c r="R25" s="45">
        <f t="shared" si="7"/>
        <v>1</v>
      </c>
      <c r="S25" s="49">
        <f t="shared" si="8"/>
        <v>0.33333333333333331</v>
      </c>
    </row>
    <row r="26" spans="2:25" ht="39.75" customHeight="1" x14ac:dyDescent="0.35">
      <c r="B26" s="22"/>
      <c r="G26" s="24"/>
      <c r="I26" s="36"/>
      <c r="J26" s="47" t="s">
        <v>8</v>
      </c>
      <c r="K26" s="42">
        <f t="shared" si="5"/>
        <v>2</v>
      </c>
      <c r="L26" s="43">
        <v>0</v>
      </c>
      <c r="M26" s="43">
        <v>1</v>
      </c>
      <c r="N26" s="43">
        <v>1</v>
      </c>
      <c r="O26" s="43">
        <v>2</v>
      </c>
      <c r="P26" s="43">
        <v>3</v>
      </c>
      <c r="Q26" s="44">
        <f t="shared" si="6"/>
        <v>-1</v>
      </c>
      <c r="R26" s="45">
        <f t="shared" si="7"/>
        <v>1</v>
      </c>
      <c r="S26" s="48">
        <f t="shared" si="8"/>
        <v>0.16666666666666666</v>
      </c>
    </row>
    <row r="27" spans="2:25" ht="34.5" customHeight="1" thickBot="1" x14ac:dyDescent="0.4">
      <c r="B27" s="28"/>
      <c r="C27" s="54"/>
      <c r="D27" s="54"/>
      <c r="E27" s="54"/>
      <c r="F27" s="54"/>
      <c r="G27" s="30"/>
      <c r="I27" s="36"/>
      <c r="J27" s="47" t="s">
        <v>13</v>
      </c>
      <c r="K27" s="42">
        <f t="shared" si="5"/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4">
        <f t="shared" si="6"/>
        <v>0</v>
      </c>
      <c r="R27" s="45">
        <f t="shared" si="7"/>
        <v>0</v>
      </c>
      <c r="S27" s="48" t="e">
        <f t="shared" si="8"/>
        <v>#DIV/0!</v>
      </c>
      <c r="T27" s="55"/>
      <c r="U27" s="33"/>
      <c r="V27" s="26"/>
    </row>
    <row r="28" spans="2:25" ht="36.75" customHeight="1" thickBot="1" x14ac:dyDescent="0.4">
      <c r="J28" s="56" t="s">
        <v>68</v>
      </c>
      <c r="K28" s="42">
        <f t="shared" si="5"/>
        <v>1</v>
      </c>
      <c r="L28" s="43">
        <v>0</v>
      </c>
      <c r="M28" s="43">
        <v>0</v>
      </c>
      <c r="N28" s="43">
        <v>1</v>
      </c>
      <c r="O28" s="43">
        <v>0</v>
      </c>
      <c r="P28" s="43">
        <v>1</v>
      </c>
      <c r="Q28" s="44">
        <f t="shared" si="6"/>
        <v>-1</v>
      </c>
      <c r="R28" s="45">
        <f t="shared" si="7"/>
        <v>0</v>
      </c>
      <c r="S28" s="93">
        <f t="shared" si="8"/>
        <v>0</v>
      </c>
      <c r="V28" s="26"/>
    </row>
    <row r="29" spans="2:25" ht="15" x14ac:dyDescent="0.3">
      <c r="K29" s="31">
        <f t="shared" ref="K29:R29" si="9">SUM(K23:K28)</f>
        <v>8</v>
      </c>
      <c r="L29" s="31">
        <f t="shared" si="9"/>
        <v>3</v>
      </c>
      <c r="M29" s="31">
        <f t="shared" si="9"/>
        <v>2</v>
      </c>
      <c r="N29" s="31">
        <f t="shared" si="9"/>
        <v>3</v>
      </c>
      <c r="O29" s="31">
        <f t="shared" si="9"/>
        <v>8</v>
      </c>
      <c r="P29" s="31">
        <f t="shared" si="9"/>
        <v>8</v>
      </c>
      <c r="Q29" s="32">
        <f t="shared" si="9"/>
        <v>0</v>
      </c>
      <c r="R29" s="31">
        <f t="shared" si="9"/>
        <v>11</v>
      </c>
      <c r="S29" s="33"/>
      <c r="V29" s="26"/>
    </row>
    <row r="30" spans="2:25" ht="14.5" x14ac:dyDescent="0.35">
      <c r="F30" s="23"/>
      <c r="V30" s="20"/>
    </row>
    <row r="31" spans="2:25" ht="15" x14ac:dyDescent="0.3">
      <c r="V31" s="92"/>
      <c r="W31" s="92"/>
      <c r="X31" s="92"/>
      <c r="Y31" s="92"/>
    </row>
    <row r="32" spans="2:25" ht="13" x14ac:dyDescent="0.3">
      <c r="V32" s="55"/>
      <c r="W32" s="90"/>
      <c r="X32" s="90"/>
      <c r="Y32" s="90"/>
    </row>
    <row r="33" spans="2:25" x14ac:dyDescent="0.25">
      <c r="V33" s="91"/>
      <c r="W33" s="36"/>
      <c r="X33" s="36"/>
      <c r="Y33" s="36"/>
    </row>
    <row r="34" spans="2:25" x14ac:dyDescent="0.25">
      <c r="V34" s="58"/>
    </row>
    <row r="35" spans="2:25" x14ac:dyDescent="0.25">
      <c r="V35" s="58"/>
    </row>
    <row r="36" spans="2:25" x14ac:dyDescent="0.25">
      <c r="V36" s="26"/>
    </row>
    <row r="38" spans="2:25" ht="13" thickBot="1" x14ac:dyDescent="0.3"/>
    <row r="39" spans="2:25" ht="23.5" thickBot="1" x14ac:dyDescent="0.55000000000000004">
      <c r="B39" s="188" t="s">
        <v>49</v>
      </c>
      <c r="C39" s="189"/>
      <c r="D39" s="189"/>
      <c r="E39" s="189"/>
      <c r="F39" s="190"/>
      <c r="I39" s="191" t="s">
        <v>50</v>
      </c>
      <c r="J39" s="192"/>
      <c r="K39" s="193"/>
      <c r="L39" s="89"/>
    </row>
    <row r="40" spans="2:25" ht="13.5" customHeight="1" thickBot="1" x14ac:dyDescent="0.45">
      <c r="B40" s="98"/>
      <c r="C40" s="98" t="s">
        <v>51</v>
      </c>
      <c r="D40" s="98" t="s">
        <v>33</v>
      </c>
      <c r="E40" s="106" t="s">
        <v>52</v>
      </c>
      <c r="F40" s="105" t="s">
        <v>53</v>
      </c>
      <c r="I40" s="194"/>
      <c r="J40" s="195"/>
      <c r="K40" s="196"/>
      <c r="L40" s="89"/>
    </row>
    <row r="41" spans="2:25" ht="16" thickBot="1" x14ac:dyDescent="0.4">
      <c r="B41" s="109">
        <v>1</v>
      </c>
      <c r="C41" s="108" t="s">
        <v>99</v>
      </c>
      <c r="D41" s="107" t="s">
        <v>100</v>
      </c>
      <c r="E41" s="97">
        <v>2</v>
      </c>
      <c r="F41" s="96">
        <v>2</v>
      </c>
      <c r="I41" s="110" t="s">
        <v>54</v>
      </c>
      <c r="J41" s="110" t="s">
        <v>33</v>
      </c>
      <c r="K41" s="110" t="s">
        <v>53</v>
      </c>
      <c r="L41" s="71"/>
    </row>
    <row r="42" spans="2:25" ht="15.5" x14ac:dyDescent="0.35">
      <c r="B42" s="60">
        <v>2</v>
      </c>
      <c r="C42" s="61" t="s">
        <v>101</v>
      </c>
      <c r="D42" s="62" t="s">
        <v>102</v>
      </c>
      <c r="E42" s="63">
        <v>1</v>
      </c>
      <c r="F42" s="96">
        <v>2</v>
      </c>
      <c r="I42" s="10" t="s">
        <v>106</v>
      </c>
      <c r="J42" s="88" t="s">
        <v>100</v>
      </c>
      <c r="K42" s="111">
        <v>2</v>
      </c>
      <c r="L42" s="74"/>
    </row>
    <row r="43" spans="2:25" ht="15.5" x14ac:dyDescent="0.35">
      <c r="B43" s="60">
        <v>3</v>
      </c>
      <c r="C43" s="61" t="s">
        <v>103</v>
      </c>
      <c r="D43" s="62" t="s">
        <v>79</v>
      </c>
      <c r="E43" s="63">
        <v>3</v>
      </c>
      <c r="F43" s="96">
        <v>2</v>
      </c>
      <c r="I43" s="10" t="s">
        <v>107</v>
      </c>
      <c r="J43" s="88" t="s">
        <v>79</v>
      </c>
      <c r="K43" s="111">
        <v>2</v>
      </c>
      <c r="L43" s="74"/>
      <c r="M43" s="85"/>
      <c r="N43" s="86"/>
      <c r="O43" s="87"/>
      <c r="P43" s="74"/>
      <c r="Q43" s="85"/>
      <c r="R43" s="86"/>
      <c r="S43" s="87"/>
      <c r="T43" s="74"/>
      <c r="U43" s="85"/>
    </row>
    <row r="44" spans="2:25" ht="15.5" x14ac:dyDescent="0.35">
      <c r="B44" s="60">
        <v>4</v>
      </c>
      <c r="C44" s="61" t="s">
        <v>77</v>
      </c>
      <c r="D44" s="62" t="s">
        <v>79</v>
      </c>
      <c r="E44" s="63">
        <v>2</v>
      </c>
      <c r="F44" s="96">
        <v>2</v>
      </c>
      <c r="I44" s="10" t="s">
        <v>114</v>
      </c>
      <c r="J44" s="88" t="s">
        <v>111</v>
      </c>
      <c r="K44" s="111">
        <v>2</v>
      </c>
      <c r="L44" s="74"/>
      <c r="M44" s="114"/>
      <c r="N44" s="114"/>
      <c r="O44" s="114"/>
      <c r="P44" s="114"/>
      <c r="Q44" s="114"/>
      <c r="R44" s="114"/>
      <c r="S44" s="114"/>
      <c r="T44" s="114"/>
      <c r="U44" s="33"/>
    </row>
    <row r="45" spans="2:25" ht="15.5" x14ac:dyDescent="0.35">
      <c r="B45" s="60">
        <v>5</v>
      </c>
      <c r="C45" s="61" t="s">
        <v>104</v>
      </c>
      <c r="D45" s="62" t="s">
        <v>79</v>
      </c>
      <c r="E45" s="63">
        <v>1</v>
      </c>
      <c r="F45" s="96">
        <v>2</v>
      </c>
      <c r="I45" s="10" t="s">
        <v>110</v>
      </c>
      <c r="J45" s="88" t="s">
        <v>111</v>
      </c>
      <c r="K45" s="111">
        <v>2</v>
      </c>
      <c r="L45" s="74"/>
      <c r="M45" s="66"/>
      <c r="N45" s="66"/>
      <c r="O45" s="66"/>
      <c r="P45" s="66"/>
      <c r="Q45" s="66"/>
      <c r="R45" s="66"/>
      <c r="S45" s="67"/>
      <c r="T45" s="55"/>
      <c r="U45" s="68"/>
    </row>
    <row r="46" spans="2:25" ht="15.5" x14ac:dyDescent="0.35">
      <c r="B46" s="60">
        <v>6</v>
      </c>
      <c r="C46" s="61" t="s">
        <v>105</v>
      </c>
      <c r="D46" s="62" t="s">
        <v>79</v>
      </c>
      <c r="E46" s="63">
        <v>1</v>
      </c>
      <c r="F46" s="96">
        <v>2</v>
      </c>
      <c r="I46" s="10" t="s">
        <v>115</v>
      </c>
      <c r="J46" s="88" t="s">
        <v>111</v>
      </c>
      <c r="K46" s="111">
        <v>2</v>
      </c>
      <c r="L46" s="74"/>
      <c r="M46" s="66"/>
      <c r="N46" s="66"/>
      <c r="O46" s="66"/>
      <c r="P46" s="66"/>
      <c r="Q46" s="66"/>
      <c r="R46" s="66"/>
      <c r="S46" s="67"/>
      <c r="T46" s="55"/>
      <c r="U46" s="68"/>
    </row>
    <row r="47" spans="2:25" ht="15.5" x14ac:dyDescent="0.35">
      <c r="B47" s="60">
        <v>7</v>
      </c>
      <c r="C47" s="61" t="s">
        <v>110</v>
      </c>
      <c r="D47" s="62" t="s">
        <v>111</v>
      </c>
      <c r="E47" s="63">
        <v>1</v>
      </c>
      <c r="F47" s="96">
        <v>2</v>
      </c>
      <c r="I47" s="10" t="s">
        <v>116</v>
      </c>
      <c r="J47" s="88" t="s">
        <v>111</v>
      </c>
      <c r="K47" s="111">
        <v>2</v>
      </c>
      <c r="L47" s="74"/>
      <c r="M47" s="66"/>
      <c r="N47" s="66"/>
      <c r="O47" s="66"/>
      <c r="P47" s="66"/>
      <c r="Q47" s="66"/>
      <c r="R47" s="66"/>
      <c r="S47" s="67"/>
      <c r="T47" s="55"/>
      <c r="U47" s="68"/>
    </row>
    <row r="48" spans="2:25" ht="15.5" x14ac:dyDescent="0.35">
      <c r="B48" s="60">
        <v>8</v>
      </c>
      <c r="C48" s="61" t="s">
        <v>112</v>
      </c>
      <c r="D48" s="62" t="s">
        <v>85</v>
      </c>
      <c r="E48" s="63">
        <v>1</v>
      </c>
      <c r="F48" s="96">
        <v>2</v>
      </c>
      <c r="I48" s="10" t="s">
        <v>117</v>
      </c>
      <c r="J48" s="88" t="s">
        <v>111</v>
      </c>
      <c r="K48" s="111">
        <v>2</v>
      </c>
      <c r="L48" s="74"/>
      <c r="M48" s="66"/>
      <c r="N48" s="66"/>
      <c r="O48" s="66"/>
      <c r="P48" s="66"/>
      <c r="Q48" s="66"/>
      <c r="R48" s="66"/>
      <c r="S48" s="67"/>
      <c r="T48" s="55"/>
      <c r="U48" s="68"/>
    </row>
    <row r="49" spans="2:21" ht="15.5" x14ac:dyDescent="0.35">
      <c r="B49" s="60">
        <v>9</v>
      </c>
      <c r="C49" s="61" t="s">
        <v>122</v>
      </c>
      <c r="D49" s="62" t="s">
        <v>82</v>
      </c>
      <c r="E49" s="63">
        <v>1</v>
      </c>
      <c r="F49" s="96">
        <v>2</v>
      </c>
      <c r="I49" s="10" t="s">
        <v>112</v>
      </c>
      <c r="J49" s="88" t="s">
        <v>85</v>
      </c>
      <c r="K49" s="111">
        <v>2</v>
      </c>
      <c r="L49" s="74"/>
      <c r="M49" s="66"/>
      <c r="N49" s="66"/>
      <c r="O49" s="66"/>
      <c r="P49" s="66"/>
      <c r="Q49" s="66"/>
      <c r="R49" s="66"/>
      <c r="S49" s="67"/>
      <c r="T49" s="55"/>
      <c r="U49" s="68"/>
    </row>
    <row r="50" spans="2:21" ht="15.5" x14ac:dyDescent="0.35">
      <c r="B50" s="60">
        <v>10</v>
      </c>
      <c r="C50" s="61" t="s">
        <v>123</v>
      </c>
      <c r="D50" s="62" t="s">
        <v>82</v>
      </c>
      <c r="E50" s="63">
        <v>1</v>
      </c>
      <c r="F50" s="96">
        <v>2</v>
      </c>
      <c r="I50" s="10" t="s">
        <v>119</v>
      </c>
      <c r="J50" s="88" t="s">
        <v>85</v>
      </c>
      <c r="K50" s="111">
        <v>2</v>
      </c>
      <c r="L50" s="74"/>
      <c r="M50" s="66"/>
      <c r="N50" s="66"/>
      <c r="O50" s="66"/>
      <c r="P50" s="66"/>
      <c r="Q50" s="66"/>
      <c r="R50" s="66"/>
      <c r="S50" s="67"/>
      <c r="T50" s="55"/>
      <c r="U50" s="68"/>
    </row>
    <row r="51" spans="2:21" ht="15.5" x14ac:dyDescent="0.35">
      <c r="B51" s="60">
        <v>11</v>
      </c>
      <c r="C51" s="61"/>
      <c r="D51" s="62"/>
      <c r="E51" s="63"/>
      <c r="F51" s="96">
        <v>2</v>
      </c>
      <c r="I51" s="10" t="s">
        <v>120</v>
      </c>
      <c r="J51" s="88" t="s">
        <v>85</v>
      </c>
      <c r="K51" s="111">
        <v>2</v>
      </c>
      <c r="L51" s="74"/>
      <c r="M51" s="114"/>
      <c r="N51" s="114"/>
      <c r="O51" s="114"/>
      <c r="P51" s="114"/>
      <c r="Q51" s="114"/>
      <c r="R51" s="114"/>
      <c r="S51" s="34"/>
      <c r="T51" s="114"/>
      <c r="U51" s="33"/>
    </row>
    <row r="52" spans="2:21" ht="15.5" x14ac:dyDescent="0.35">
      <c r="B52" s="60">
        <v>12</v>
      </c>
      <c r="C52" s="69"/>
      <c r="D52" s="62"/>
      <c r="E52" s="63"/>
      <c r="F52" s="96">
        <v>2</v>
      </c>
      <c r="I52" s="10" t="s">
        <v>124</v>
      </c>
      <c r="J52" s="88" t="s">
        <v>82</v>
      </c>
      <c r="K52" s="111">
        <v>2</v>
      </c>
      <c r="L52" s="74"/>
    </row>
    <row r="53" spans="2:21" ht="15.5" x14ac:dyDescent="0.35">
      <c r="B53" s="60">
        <v>13</v>
      </c>
      <c r="C53" s="69"/>
      <c r="D53" s="70"/>
      <c r="E53" s="63"/>
      <c r="F53" s="96">
        <v>2</v>
      </c>
      <c r="I53" s="10" t="s">
        <v>122</v>
      </c>
      <c r="J53" s="88" t="s">
        <v>82</v>
      </c>
      <c r="K53" s="111">
        <v>2</v>
      </c>
      <c r="L53" s="74"/>
    </row>
    <row r="54" spans="2:21" ht="15.5" x14ac:dyDescent="0.35">
      <c r="B54" s="60">
        <v>14</v>
      </c>
      <c r="C54" s="69"/>
      <c r="D54" s="70"/>
      <c r="E54" s="63"/>
      <c r="F54" s="96">
        <v>2</v>
      </c>
      <c r="I54" s="10" t="s">
        <v>125</v>
      </c>
      <c r="J54" s="88" t="s">
        <v>82</v>
      </c>
      <c r="K54" s="111">
        <v>2</v>
      </c>
      <c r="L54" s="74"/>
    </row>
    <row r="55" spans="2:21" ht="15.5" x14ac:dyDescent="0.35">
      <c r="B55" s="60">
        <v>15</v>
      </c>
      <c r="C55" s="69"/>
      <c r="D55" s="70"/>
      <c r="E55" s="63"/>
      <c r="F55" s="96">
        <v>2</v>
      </c>
      <c r="I55" s="10" t="s">
        <v>126</v>
      </c>
      <c r="J55" s="88" t="s">
        <v>91</v>
      </c>
      <c r="K55" s="111">
        <v>2</v>
      </c>
      <c r="L55" s="74"/>
    </row>
    <row r="56" spans="2:21" ht="15.5" x14ac:dyDescent="0.35">
      <c r="B56" s="60">
        <v>16</v>
      </c>
      <c r="C56" s="69"/>
      <c r="D56" s="70"/>
      <c r="E56" s="63"/>
      <c r="F56" s="96">
        <v>2</v>
      </c>
      <c r="I56" s="10"/>
      <c r="J56" s="88"/>
      <c r="K56" s="111">
        <v>2</v>
      </c>
      <c r="L56" s="74"/>
    </row>
    <row r="57" spans="2:21" ht="15.5" x14ac:dyDescent="0.35">
      <c r="B57" s="60">
        <v>17</v>
      </c>
      <c r="C57" s="69"/>
      <c r="D57" s="70"/>
      <c r="E57" s="63"/>
      <c r="F57" s="96">
        <v>2</v>
      </c>
      <c r="I57" s="10"/>
      <c r="J57" s="88"/>
      <c r="K57" s="111">
        <v>2</v>
      </c>
      <c r="L57" s="74"/>
    </row>
    <row r="58" spans="2:21" ht="15.5" x14ac:dyDescent="0.35">
      <c r="B58" s="60">
        <v>18</v>
      </c>
      <c r="C58" s="69"/>
      <c r="D58" s="70"/>
      <c r="E58" s="63"/>
      <c r="F58" s="96">
        <v>2</v>
      </c>
      <c r="I58" s="10"/>
      <c r="J58" s="88"/>
      <c r="K58" s="111">
        <v>2</v>
      </c>
      <c r="L58" s="74"/>
    </row>
    <row r="59" spans="2:21" ht="15.5" x14ac:dyDescent="0.35">
      <c r="B59" s="60">
        <v>19</v>
      </c>
      <c r="C59" s="69"/>
      <c r="D59" s="70"/>
      <c r="E59" s="63"/>
      <c r="F59" s="96">
        <v>2</v>
      </c>
      <c r="I59" s="10"/>
      <c r="J59" s="88"/>
      <c r="K59" s="111">
        <v>2</v>
      </c>
      <c r="L59" s="74"/>
    </row>
    <row r="60" spans="2:21" ht="15.5" x14ac:dyDescent="0.35">
      <c r="B60" s="60">
        <v>20</v>
      </c>
      <c r="C60" s="69"/>
      <c r="D60" s="70"/>
      <c r="E60" s="63"/>
      <c r="F60" s="96">
        <v>2</v>
      </c>
      <c r="I60" s="10"/>
      <c r="J60" s="88"/>
      <c r="K60" s="111">
        <v>2</v>
      </c>
      <c r="L60" s="74"/>
    </row>
    <row r="61" spans="2:21" ht="15.5" x14ac:dyDescent="0.35">
      <c r="B61" s="60">
        <v>21</v>
      </c>
      <c r="C61" s="69"/>
      <c r="D61" s="70"/>
      <c r="E61" s="63"/>
      <c r="F61" s="96">
        <v>2</v>
      </c>
      <c r="I61" s="10"/>
      <c r="J61" s="88"/>
      <c r="K61" s="111">
        <v>2</v>
      </c>
      <c r="L61" s="74"/>
    </row>
    <row r="62" spans="2:21" ht="15.5" x14ac:dyDescent="0.35">
      <c r="I62" s="10"/>
      <c r="J62" s="88"/>
      <c r="K62" s="111">
        <v>2</v>
      </c>
      <c r="L62" s="74"/>
    </row>
    <row r="63" spans="2:21" ht="15.5" x14ac:dyDescent="0.35">
      <c r="I63" s="10"/>
      <c r="J63" s="88"/>
      <c r="K63" s="111">
        <v>2</v>
      </c>
      <c r="L63" s="74"/>
    </row>
    <row r="64" spans="2:21" ht="15.5" x14ac:dyDescent="0.35">
      <c r="I64" s="72"/>
      <c r="J64" s="73"/>
      <c r="K64" s="111">
        <v>2</v>
      </c>
      <c r="L64" s="74"/>
    </row>
    <row r="65" spans="3:12" ht="15.5" x14ac:dyDescent="0.35">
      <c r="I65" s="73"/>
      <c r="J65" s="73"/>
      <c r="K65" s="111">
        <v>2</v>
      </c>
      <c r="L65" s="74"/>
    </row>
    <row r="66" spans="3:12" ht="15.5" x14ac:dyDescent="0.35">
      <c r="I66" s="85"/>
      <c r="J66" s="86"/>
      <c r="K66" s="87"/>
      <c r="L66" s="74"/>
    </row>
    <row r="67" spans="3:12" ht="15.5" x14ac:dyDescent="0.35">
      <c r="I67" s="85"/>
      <c r="J67" s="86"/>
      <c r="K67" s="87"/>
      <c r="L67" s="74"/>
    </row>
    <row r="68" spans="3:12" ht="15.5" x14ac:dyDescent="0.35">
      <c r="I68" s="85"/>
      <c r="J68" s="86"/>
      <c r="K68" s="87"/>
      <c r="L68" s="74"/>
    </row>
    <row r="69" spans="3:12" ht="15.5" x14ac:dyDescent="0.35">
      <c r="I69" s="86"/>
      <c r="J69" s="86"/>
    </row>
    <row r="70" spans="3:12" ht="16" thickBot="1" x14ac:dyDescent="0.4">
      <c r="I70" s="85"/>
      <c r="J70" s="86"/>
    </row>
    <row r="71" spans="3:12" ht="20.5" thickBot="1" x14ac:dyDescent="0.45">
      <c r="C71" s="185" t="s">
        <v>55</v>
      </c>
      <c r="D71" s="186"/>
      <c r="E71" s="186"/>
      <c r="F71" s="187"/>
      <c r="I71" s="199" t="s">
        <v>44</v>
      </c>
      <c r="J71" s="200"/>
      <c r="K71" s="200"/>
      <c r="L71" s="201"/>
    </row>
    <row r="72" spans="3:12" ht="13" x14ac:dyDescent="0.3">
      <c r="C72" s="59" t="s">
        <v>51</v>
      </c>
      <c r="D72" s="59" t="s">
        <v>33</v>
      </c>
      <c r="E72" s="59" t="s">
        <v>53</v>
      </c>
      <c r="F72" s="59" t="s">
        <v>52</v>
      </c>
      <c r="I72" s="50" t="s">
        <v>45</v>
      </c>
      <c r="J72" s="51" t="s">
        <v>46</v>
      </c>
      <c r="K72" s="51" t="s">
        <v>47</v>
      </c>
      <c r="L72" s="51" t="s">
        <v>48</v>
      </c>
    </row>
    <row r="73" spans="3:12" ht="15.5" x14ac:dyDescent="0.35">
      <c r="C73" s="64"/>
      <c r="D73" s="64"/>
      <c r="E73" s="64"/>
      <c r="F73" s="65">
        <v>1</v>
      </c>
      <c r="I73" s="142" t="s">
        <v>108</v>
      </c>
      <c r="J73" s="72" t="s">
        <v>109</v>
      </c>
      <c r="K73" s="53"/>
      <c r="L73" s="53"/>
    </row>
    <row r="74" spans="3:12" ht="16" thickBot="1" x14ac:dyDescent="0.4">
      <c r="I74" s="85"/>
      <c r="J74" s="86"/>
    </row>
    <row r="75" spans="3:12" ht="18" thickBot="1" x14ac:dyDescent="0.4">
      <c r="C75" s="182" t="s">
        <v>56</v>
      </c>
      <c r="D75" s="183"/>
      <c r="E75" s="183"/>
      <c r="F75" s="184"/>
      <c r="I75" s="85"/>
      <c r="J75" s="86"/>
    </row>
    <row r="76" spans="3:12" ht="15.5" x14ac:dyDescent="0.35">
      <c r="C76" s="5" t="s">
        <v>54</v>
      </c>
      <c r="D76" s="5" t="s">
        <v>33</v>
      </c>
      <c r="E76" s="5" t="s">
        <v>57</v>
      </c>
      <c r="F76" s="95" t="s">
        <v>58</v>
      </c>
      <c r="I76" s="85"/>
      <c r="J76" s="86"/>
    </row>
    <row r="77" spans="3:12" ht="15.5" x14ac:dyDescent="0.35">
      <c r="C77" s="10" t="s">
        <v>113</v>
      </c>
      <c r="D77" s="11" t="s">
        <v>111</v>
      </c>
      <c r="E77" s="12">
        <v>1</v>
      </c>
      <c r="F77" s="13">
        <v>2</v>
      </c>
      <c r="I77" s="85"/>
      <c r="J77" s="86"/>
    </row>
    <row r="78" spans="3:12" ht="15.5" x14ac:dyDescent="0.35">
      <c r="C78" s="10" t="s">
        <v>86</v>
      </c>
      <c r="D78" s="11" t="s">
        <v>85</v>
      </c>
      <c r="E78" s="12">
        <v>1</v>
      </c>
      <c r="F78" s="13">
        <v>2</v>
      </c>
      <c r="I78" s="85"/>
      <c r="J78" s="86"/>
    </row>
    <row r="79" spans="3:12" ht="15.5" x14ac:dyDescent="0.35">
      <c r="C79" s="10" t="s">
        <v>118</v>
      </c>
      <c r="D79" s="11" t="s">
        <v>85</v>
      </c>
      <c r="E79" s="12">
        <v>1</v>
      </c>
      <c r="F79" s="13">
        <v>2</v>
      </c>
    </row>
    <row r="80" spans="3:12" ht="15.5" x14ac:dyDescent="0.35">
      <c r="C80" s="10" t="s">
        <v>121</v>
      </c>
      <c r="D80" s="11" t="s">
        <v>85</v>
      </c>
      <c r="E80" s="12">
        <v>1</v>
      </c>
      <c r="F80" s="13">
        <v>2</v>
      </c>
    </row>
  </sheetData>
  <sortState xmlns:xlrd2="http://schemas.microsoft.com/office/spreadsheetml/2017/richdata2" ref="J13:S18">
    <sortCondition descending="1" ref="R13:R18"/>
    <sortCondition descending="1" ref="Q13:Q18"/>
    <sortCondition descending="1" ref="O13:O18"/>
  </sortState>
  <mergeCells count="11">
    <mergeCell ref="B22:G22"/>
    <mergeCell ref="B11:G11"/>
    <mergeCell ref="J11:S11"/>
    <mergeCell ref="B12:G12"/>
    <mergeCell ref="B14:G14"/>
    <mergeCell ref="J21:S21"/>
    <mergeCell ref="B39:F39"/>
    <mergeCell ref="I39:K40"/>
    <mergeCell ref="C71:F71"/>
    <mergeCell ref="I71:L71"/>
    <mergeCell ref="C75:F75"/>
  </mergeCells>
  <conditionalFormatting sqref="K42">
    <cfRule type="cellIs" dxfId="25" priority="5" operator="greaterThanOrEqual">
      <formula>5</formula>
    </cfRule>
  </conditionalFormatting>
  <conditionalFormatting sqref="E77:E80">
    <cfRule type="cellIs" dxfId="24" priority="4" operator="greaterThanOrEqual">
      <formula>5</formula>
    </cfRule>
  </conditionalFormatting>
  <conditionalFormatting sqref="O43 S43">
    <cfRule type="cellIs" dxfId="23" priority="3" operator="greaterThanOrEqual">
      <formula>5</formula>
    </cfRule>
  </conditionalFormatting>
  <conditionalFormatting sqref="K66:K68">
    <cfRule type="cellIs" dxfId="22" priority="2" operator="greaterThanOrEqual">
      <formula>5</formula>
    </cfRule>
  </conditionalFormatting>
  <conditionalFormatting sqref="K43:K65">
    <cfRule type="cellIs" dxfId="21" priority="1" operator="greaterThanOrEqual">
      <formula>5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2D687-1376-4DB2-ACED-F7770A94A61E}">
  <sheetPr>
    <tabColor theme="1"/>
  </sheetPr>
  <dimension ref="B3:Y80"/>
  <sheetViews>
    <sheetView showGridLines="0" topLeftCell="A7" zoomScale="55" zoomScaleNormal="55" workbookViewId="0">
      <selection activeCell="J13" sqref="J13:S18"/>
    </sheetView>
  </sheetViews>
  <sheetFormatPr baseColWidth="10" defaultColWidth="11.453125" defaultRowHeight="12.5" x14ac:dyDescent="0.25"/>
  <cols>
    <col min="1" max="2" width="11.453125" style="1"/>
    <col min="3" max="3" width="34.453125" style="1" customWidth="1"/>
    <col min="4" max="4" width="16.7265625" style="1" customWidth="1"/>
    <col min="5" max="5" width="14" style="1" customWidth="1"/>
    <col min="6" max="6" width="29.26953125" style="1" bestFit="1" customWidth="1"/>
    <col min="7" max="8" width="11.453125" style="1"/>
    <col min="9" max="9" width="30.54296875" style="1" customWidth="1"/>
    <col min="10" max="10" width="30.81640625" style="1" bestFit="1" customWidth="1"/>
    <col min="11" max="18" width="11.453125" style="1"/>
    <col min="19" max="19" width="16.54296875" style="1" customWidth="1"/>
    <col min="20" max="21" width="11.453125" style="1"/>
    <col min="22" max="22" width="30.453125" style="1" customWidth="1"/>
    <col min="23" max="23" width="14" style="1" customWidth="1"/>
    <col min="24" max="16384" width="11.453125" style="1"/>
  </cols>
  <sheetData>
    <row r="3" spans="2:22" ht="25" x14ac:dyDescent="0.5">
      <c r="C3" s="2"/>
      <c r="D3" s="3"/>
      <c r="E3" s="3"/>
    </row>
    <row r="7" spans="2:22" ht="12.75" customHeight="1" x14ac:dyDescent="0.6">
      <c r="B7" s="129"/>
      <c r="C7" s="129"/>
      <c r="D7" s="129"/>
      <c r="E7" s="129"/>
      <c r="F7" s="129"/>
      <c r="G7" s="129"/>
    </row>
    <row r="8" spans="2:22" ht="12.75" customHeight="1" x14ac:dyDescent="0.6">
      <c r="B8" s="129"/>
      <c r="C8" s="129"/>
      <c r="D8" s="129"/>
      <c r="E8" s="129"/>
      <c r="F8" s="129"/>
      <c r="G8" s="129"/>
    </row>
    <row r="9" spans="2:22" ht="18" customHeight="1" x14ac:dyDescent="0.6">
      <c r="B9" s="129"/>
      <c r="C9" s="129"/>
      <c r="D9" s="129"/>
      <c r="E9" s="129"/>
      <c r="F9" s="129"/>
      <c r="G9" s="129"/>
    </row>
    <row r="10" spans="2:22" ht="13" thickBot="1" x14ac:dyDescent="0.3"/>
    <row r="11" spans="2:22" ht="20.5" thickBot="1" x14ac:dyDescent="0.45">
      <c r="B11" s="175"/>
      <c r="C11" s="175"/>
      <c r="D11" s="175"/>
      <c r="E11" s="175"/>
      <c r="F11" s="175"/>
      <c r="G11" s="175"/>
      <c r="J11" s="176" t="s">
        <v>32</v>
      </c>
      <c r="K11" s="177"/>
      <c r="L11" s="177"/>
      <c r="M11" s="177"/>
      <c r="N11" s="177"/>
      <c r="O11" s="177"/>
      <c r="P11" s="177"/>
      <c r="Q11" s="177"/>
      <c r="R11" s="177"/>
      <c r="S11" s="178"/>
      <c r="T11" s="4"/>
      <c r="U11" s="4"/>
    </row>
    <row r="12" spans="2:22" ht="18.5" thickBot="1" x14ac:dyDescent="0.45">
      <c r="B12" s="179">
        <f>'Jornada 2'!B12:G12+7</f>
        <v>43702</v>
      </c>
      <c r="C12" s="180"/>
      <c r="D12" s="180"/>
      <c r="E12" s="180"/>
      <c r="F12" s="180"/>
      <c r="G12" s="181"/>
      <c r="J12" s="6" t="s">
        <v>33</v>
      </c>
      <c r="K12" s="7" t="s">
        <v>34</v>
      </c>
      <c r="L12" s="8" t="s">
        <v>35</v>
      </c>
      <c r="M12" s="8" t="s">
        <v>36</v>
      </c>
      <c r="N12" s="8" t="s">
        <v>37</v>
      </c>
      <c r="O12" s="8" t="s">
        <v>38</v>
      </c>
      <c r="P12" s="8" t="s">
        <v>39</v>
      </c>
      <c r="Q12" s="8" t="s">
        <v>40</v>
      </c>
      <c r="R12" s="8" t="s">
        <v>41</v>
      </c>
      <c r="S12" s="9" t="s">
        <v>42</v>
      </c>
      <c r="T12" s="4"/>
      <c r="U12" s="4"/>
    </row>
    <row r="13" spans="2:22" ht="27" customHeight="1" thickBot="1" x14ac:dyDescent="0.4">
      <c r="D13" s="14"/>
      <c r="E13" s="14"/>
      <c r="F13" s="14"/>
      <c r="J13" s="47" t="s">
        <v>14</v>
      </c>
      <c r="K13" s="15">
        <f t="shared" ref="K13:K18" si="0">SUM(L13+M13+N13)</f>
        <v>3</v>
      </c>
      <c r="L13" s="16">
        <v>2</v>
      </c>
      <c r="M13" s="16">
        <v>1</v>
      </c>
      <c r="N13" s="16">
        <v>0</v>
      </c>
      <c r="O13" s="16">
        <v>15</v>
      </c>
      <c r="P13" s="16">
        <v>2</v>
      </c>
      <c r="Q13" s="17">
        <f t="shared" ref="Q13:Q18" si="1">O13-P13</f>
        <v>13</v>
      </c>
      <c r="R13" s="18">
        <f t="shared" ref="R13:R18" si="2">(L13*3)+(M13*1)</f>
        <v>7</v>
      </c>
      <c r="S13" s="19">
        <f t="shared" ref="S13:S18" si="3">R13/(K13*3)</f>
        <v>0.77777777777777779</v>
      </c>
      <c r="T13" s="4"/>
      <c r="U13" s="4"/>
      <c r="V13" s="20"/>
    </row>
    <row r="14" spans="2:22" ht="28.5" customHeight="1" x14ac:dyDescent="0.35">
      <c r="B14" s="172" t="s">
        <v>3</v>
      </c>
      <c r="C14" s="173"/>
      <c r="D14" s="173"/>
      <c r="E14" s="173"/>
      <c r="F14" s="173"/>
      <c r="G14" s="174"/>
      <c r="J14" s="47" t="s">
        <v>15</v>
      </c>
      <c r="K14" s="15">
        <f t="shared" si="0"/>
        <v>3</v>
      </c>
      <c r="L14" s="16">
        <v>2</v>
      </c>
      <c r="M14" s="16">
        <v>1</v>
      </c>
      <c r="N14" s="16">
        <v>0</v>
      </c>
      <c r="O14" s="16">
        <v>10</v>
      </c>
      <c r="P14" s="16">
        <v>5</v>
      </c>
      <c r="Q14" s="17">
        <f t="shared" si="1"/>
        <v>5</v>
      </c>
      <c r="R14" s="18">
        <f t="shared" si="2"/>
        <v>7</v>
      </c>
      <c r="S14" s="25">
        <f t="shared" si="3"/>
        <v>0.77777777777777779</v>
      </c>
      <c r="T14" s="4"/>
      <c r="U14" s="4"/>
      <c r="V14" s="20"/>
    </row>
    <row r="15" spans="2:22" ht="33.75" customHeight="1" x14ac:dyDescent="0.5">
      <c r="B15" s="22"/>
      <c r="C15" s="136" t="s">
        <v>61</v>
      </c>
      <c r="D15" s="130">
        <v>0</v>
      </c>
      <c r="E15" s="130">
        <v>3</v>
      </c>
      <c r="F15" s="138" t="s">
        <v>5</v>
      </c>
      <c r="G15" s="24"/>
      <c r="J15" s="47" t="s">
        <v>5</v>
      </c>
      <c r="K15" s="15">
        <f t="shared" si="0"/>
        <v>2</v>
      </c>
      <c r="L15" s="16">
        <v>1</v>
      </c>
      <c r="M15" s="16">
        <v>0</v>
      </c>
      <c r="N15" s="16">
        <v>1</v>
      </c>
      <c r="O15" s="16">
        <v>6</v>
      </c>
      <c r="P15" s="16">
        <v>7</v>
      </c>
      <c r="Q15" s="17">
        <f t="shared" si="1"/>
        <v>-1</v>
      </c>
      <c r="R15" s="18">
        <f t="shared" si="2"/>
        <v>3</v>
      </c>
      <c r="S15" s="21">
        <f t="shared" si="3"/>
        <v>0.5</v>
      </c>
      <c r="T15" s="26"/>
      <c r="U15" s="26"/>
      <c r="V15" s="26"/>
    </row>
    <row r="16" spans="2:22" ht="36.75" customHeight="1" x14ac:dyDescent="0.5">
      <c r="B16" s="22"/>
      <c r="C16" s="136" t="s">
        <v>98</v>
      </c>
      <c r="D16" s="130">
        <v>1</v>
      </c>
      <c r="E16" s="130">
        <v>11</v>
      </c>
      <c r="F16" s="138" t="s">
        <v>14</v>
      </c>
      <c r="G16" s="24"/>
      <c r="J16" s="47" t="s">
        <v>43</v>
      </c>
      <c r="K16" s="15">
        <f t="shared" si="0"/>
        <v>1</v>
      </c>
      <c r="L16" s="16">
        <v>0</v>
      </c>
      <c r="M16" s="16">
        <v>0</v>
      </c>
      <c r="N16" s="16">
        <v>1</v>
      </c>
      <c r="O16" s="16">
        <v>1</v>
      </c>
      <c r="P16" s="16">
        <v>2</v>
      </c>
      <c r="Q16" s="17">
        <f t="shared" si="1"/>
        <v>-1</v>
      </c>
      <c r="R16" s="18">
        <f t="shared" si="2"/>
        <v>0</v>
      </c>
      <c r="S16" s="25">
        <f t="shared" si="3"/>
        <v>0</v>
      </c>
      <c r="T16" s="27"/>
      <c r="U16" s="27"/>
      <c r="V16" s="26"/>
    </row>
    <row r="17" spans="2:25" ht="37.5" customHeight="1" x14ac:dyDescent="0.5">
      <c r="B17" s="22"/>
      <c r="C17" s="139" t="s">
        <v>31</v>
      </c>
      <c r="D17" s="130">
        <v>1</v>
      </c>
      <c r="E17" s="130">
        <v>2</v>
      </c>
      <c r="F17" s="138" t="s">
        <v>15</v>
      </c>
      <c r="G17" s="24"/>
      <c r="J17" s="47" t="s">
        <v>71</v>
      </c>
      <c r="K17" s="15">
        <f t="shared" si="0"/>
        <v>2</v>
      </c>
      <c r="L17" s="16">
        <v>0</v>
      </c>
      <c r="M17" s="16">
        <v>0</v>
      </c>
      <c r="N17" s="16">
        <v>2</v>
      </c>
      <c r="O17" s="16">
        <v>0</v>
      </c>
      <c r="P17" s="16">
        <v>6</v>
      </c>
      <c r="Q17" s="17">
        <f t="shared" si="1"/>
        <v>-6</v>
      </c>
      <c r="R17" s="18">
        <f t="shared" si="2"/>
        <v>0</v>
      </c>
      <c r="S17" s="21">
        <f t="shared" si="3"/>
        <v>0</v>
      </c>
    </row>
    <row r="18" spans="2:25" ht="37.5" customHeight="1" thickBot="1" x14ac:dyDescent="0.4">
      <c r="B18" s="28"/>
      <c r="C18" s="29"/>
      <c r="D18" s="29"/>
      <c r="E18" s="29"/>
      <c r="F18" s="29"/>
      <c r="G18" s="30"/>
      <c r="J18" s="47" t="s">
        <v>98</v>
      </c>
      <c r="K18" s="15">
        <f t="shared" si="0"/>
        <v>1</v>
      </c>
      <c r="L18" s="16">
        <v>0</v>
      </c>
      <c r="M18" s="16">
        <v>0</v>
      </c>
      <c r="N18" s="16">
        <v>1</v>
      </c>
      <c r="O18" s="16">
        <v>1</v>
      </c>
      <c r="P18" s="16">
        <v>11</v>
      </c>
      <c r="Q18" s="17">
        <f t="shared" si="1"/>
        <v>-10</v>
      </c>
      <c r="R18" s="18">
        <f t="shared" si="2"/>
        <v>0</v>
      </c>
      <c r="S18" s="84">
        <f t="shared" si="3"/>
        <v>0</v>
      </c>
    </row>
    <row r="19" spans="2:25" ht="37.5" customHeight="1" x14ac:dyDescent="0.35">
      <c r="C19" s="23"/>
      <c r="D19" s="23"/>
      <c r="E19" s="23"/>
      <c r="F19" s="23"/>
      <c r="K19" s="31">
        <f t="shared" ref="K19:R19" si="4">SUM(K13:K18)</f>
        <v>12</v>
      </c>
      <c r="L19" s="31">
        <f t="shared" si="4"/>
        <v>5</v>
      </c>
      <c r="M19" s="31">
        <f t="shared" si="4"/>
        <v>2</v>
      </c>
      <c r="N19" s="31">
        <f t="shared" si="4"/>
        <v>5</v>
      </c>
      <c r="O19" s="31">
        <f t="shared" si="4"/>
        <v>33</v>
      </c>
      <c r="P19" s="31">
        <f t="shared" si="4"/>
        <v>33</v>
      </c>
      <c r="Q19" s="32">
        <f t="shared" si="4"/>
        <v>0</v>
      </c>
      <c r="R19" s="31">
        <f t="shared" si="4"/>
        <v>17</v>
      </c>
      <c r="S19" s="33"/>
    </row>
    <row r="20" spans="2:25" ht="16.5" customHeight="1" thickBot="1" x14ac:dyDescent="0.4">
      <c r="C20" s="23"/>
      <c r="D20" s="23"/>
      <c r="E20" s="23"/>
      <c r="F20" s="23"/>
      <c r="K20" s="114"/>
      <c r="L20" s="114"/>
      <c r="M20" s="114"/>
      <c r="N20" s="114"/>
      <c r="O20" s="114"/>
      <c r="P20" s="114"/>
      <c r="Q20" s="34"/>
      <c r="R20" s="114"/>
      <c r="S20" s="33"/>
      <c r="V20" s="26"/>
    </row>
    <row r="21" spans="2:25" ht="21.75" customHeight="1" thickBot="1" x14ac:dyDescent="0.45">
      <c r="C21" s="23"/>
      <c r="D21" s="23"/>
      <c r="E21" s="23"/>
      <c r="F21" s="23"/>
      <c r="I21" s="35"/>
      <c r="J21" s="176" t="s">
        <v>32</v>
      </c>
      <c r="K21" s="177"/>
      <c r="L21" s="177"/>
      <c r="M21" s="177"/>
      <c r="N21" s="177"/>
      <c r="O21" s="177"/>
      <c r="P21" s="177"/>
      <c r="Q21" s="177"/>
      <c r="R21" s="177"/>
      <c r="S21" s="178"/>
      <c r="V21" s="26"/>
    </row>
    <row r="22" spans="2:25" ht="27" customHeight="1" thickBot="1" x14ac:dyDescent="0.4">
      <c r="B22" s="172" t="s">
        <v>10</v>
      </c>
      <c r="C22" s="173"/>
      <c r="D22" s="173"/>
      <c r="E22" s="173"/>
      <c r="F22" s="173"/>
      <c r="G22" s="174"/>
      <c r="I22" s="36"/>
      <c r="J22" s="37" t="s">
        <v>33</v>
      </c>
      <c r="K22" s="38" t="s">
        <v>34</v>
      </c>
      <c r="L22" s="39" t="s">
        <v>35</v>
      </c>
      <c r="M22" s="39" t="s">
        <v>36</v>
      </c>
      <c r="N22" s="39" t="s">
        <v>37</v>
      </c>
      <c r="O22" s="39" t="s">
        <v>38</v>
      </c>
      <c r="P22" s="39" t="s">
        <v>39</v>
      </c>
      <c r="Q22" s="39" t="s">
        <v>40</v>
      </c>
      <c r="R22" s="39" t="s">
        <v>41</v>
      </c>
      <c r="S22" s="40" t="s">
        <v>42</v>
      </c>
      <c r="V22" s="26"/>
    </row>
    <row r="23" spans="2:25" ht="34.5" customHeight="1" x14ac:dyDescent="0.5">
      <c r="B23" s="22"/>
      <c r="C23" s="136" t="s">
        <v>13</v>
      </c>
      <c r="D23" s="130">
        <v>5</v>
      </c>
      <c r="E23" s="130">
        <v>2</v>
      </c>
      <c r="F23" s="137" t="s">
        <v>9</v>
      </c>
      <c r="G23" s="24"/>
      <c r="I23" s="36"/>
      <c r="J23" s="41" t="s">
        <v>59</v>
      </c>
      <c r="K23" s="42">
        <f t="shared" ref="K23:K28" si="5">SUM(L23+M23+N23)</f>
        <v>3</v>
      </c>
      <c r="L23" s="43">
        <v>2</v>
      </c>
      <c r="M23" s="43">
        <v>0</v>
      </c>
      <c r="N23" s="43">
        <v>1</v>
      </c>
      <c r="O23" s="43">
        <v>6</v>
      </c>
      <c r="P23" s="43">
        <v>6</v>
      </c>
      <c r="Q23" s="44">
        <f t="shared" ref="Q23:Q28" si="6">O23-P23</f>
        <v>0</v>
      </c>
      <c r="R23" s="45">
        <f t="shared" ref="R23:R28" si="7">(L23*3)+(M23*1)</f>
        <v>6</v>
      </c>
      <c r="S23" s="46">
        <f t="shared" ref="S23:S28" si="8">R23/(K23*3)</f>
        <v>0.66666666666666663</v>
      </c>
      <c r="V23" s="26"/>
    </row>
    <row r="24" spans="2:25" ht="33" customHeight="1" x14ac:dyDescent="0.5">
      <c r="B24" s="22"/>
      <c r="C24" s="136" t="s">
        <v>12</v>
      </c>
      <c r="D24" s="130">
        <v>3</v>
      </c>
      <c r="E24" s="130">
        <v>3</v>
      </c>
      <c r="F24" s="137" t="s">
        <v>68</v>
      </c>
      <c r="G24" s="24"/>
      <c r="I24" s="36"/>
      <c r="J24" s="41" t="s">
        <v>8</v>
      </c>
      <c r="K24" s="42">
        <f t="shared" si="5"/>
        <v>3</v>
      </c>
      <c r="L24" s="43">
        <v>1</v>
      </c>
      <c r="M24" s="43">
        <v>1</v>
      </c>
      <c r="N24" s="43">
        <v>1</v>
      </c>
      <c r="O24" s="43">
        <v>3</v>
      </c>
      <c r="P24" s="43">
        <v>3</v>
      </c>
      <c r="Q24" s="44">
        <f t="shared" si="6"/>
        <v>0</v>
      </c>
      <c r="R24" s="45">
        <f t="shared" si="7"/>
        <v>4</v>
      </c>
      <c r="S24" s="48">
        <f t="shared" si="8"/>
        <v>0.44444444444444442</v>
      </c>
    </row>
    <row r="25" spans="2:25" ht="34.5" customHeight="1" x14ac:dyDescent="0.5">
      <c r="B25" s="22"/>
      <c r="C25" s="136" t="s">
        <v>8</v>
      </c>
      <c r="D25" s="130">
        <v>1</v>
      </c>
      <c r="E25" s="130">
        <v>0</v>
      </c>
      <c r="F25" s="137" t="s">
        <v>64</v>
      </c>
      <c r="G25" s="24"/>
      <c r="I25" s="36"/>
      <c r="J25" s="47" t="s">
        <v>13</v>
      </c>
      <c r="K25" s="42">
        <f t="shared" si="5"/>
        <v>1</v>
      </c>
      <c r="L25" s="43">
        <v>1</v>
      </c>
      <c r="M25" s="43">
        <v>0</v>
      </c>
      <c r="N25" s="43">
        <v>0</v>
      </c>
      <c r="O25" s="43">
        <v>5</v>
      </c>
      <c r="P25" s="43">
        <v>2</v>
      </c>
      <c r="Q25" s="44">
        <f t="shared" si="6"/>
        <v>3</v>
      </c>
      <c r="R25" s="45">
        <f t="shared" si="7"/>
        <v>3</v>
      </c>
      <c r="S25" s="49">
        <f t="shared" si="8"/>
        <v>1</v>
      </c>
    </row>
    <row r="26" spans="2:25" ht="39.75" customHeight="1" x14ac:dyDescent="0.35">
      <c r="B26" s="22"/>
      <c r="G26" s="24"/>
      <c r="I26" s="36"/>
      <c r="J26" s="47" t="s">
        <v>11</v>
      </c>
      <c r="K26" s="42">
        <f t="shared" si="5"/>
        <v>3</v>
      </c>
      <c r="L26" s="43">
        <v>1</v>
      </c>
      <c r="M26" s="43">
        <v>0</v>
      </c>
      <c r="N26" s="43">
        <v>2</v>
      </c>
      <c r="O26" s="43">
        <v>1</v>
      </c>
      <c r="P26" s="43">
        <v>3</v>
      </c>
      <c r="Q26" s="44">
        <f t="shared" si="6"/>
        <v>-2</v>
      </c>
      <c r="R26" s="45">
        <f t="shared" si="7"/>
        <v>3</v>
      </c>
      <c r="S26" s="49">
        <f t="shared" si="8"/>
        <v>0.33333333333333331</v>
      </c>
    </row>
    <row r="27" spans="2:25" ht="34.5" customHeight="1" thickBot="1" x14ac:dyDescent="0.4">
      <c r="B27" s="28"/>
      <c r="C27" s="54"/>
      <c r="D27" s="54"/>
      <c r="E27" s="54"/>
      <c r="F27" s="54"/>
      <c r="G27" s="30"/>
      <c r="I27" s="36"/>
      <c r="J27" s="47" t="s">
        <v>12</v>
      </c>
      <c r="K27" s="42">
        <f t="shared" si="5"/>
        <v>2</v>
      </c>
      <c r="L27" s="43">
        <v>0</v>
      </c>
      <c r="M27" s="43">
        <v>2</v>
      </c>
      <c r="N27" s="43">
        <v>0</v>
      </c>
      <c r="O27" s="43">
        <v>4</v>
      </c>
      <c r="P27" s="43">
        <v>4</v>
      </c>
      <c r="Q27" s="44">
        <f t="shared" si="6"/>
        <v>0</v>
      </c>
      <c r="R27" s="45">
        <f t="shared" si="7"/>
        <v>2</v>
      </c>
      <c r="S27" s="48">
        <f t="shared" si="8"/>
        <v>0.33333333333333331</v>
      </c>
      <c r="T27" s="55"/>
      <c r="U27" s="33"/>
      <c r="V27" s="26"/>
    </row>
    <row r="28" spans="2:25" ht="36.75" customHeight="1" thickBot="1" x14ac:dyDescent="0.4">
      <c r="J28" s="56" t="s">
        <v>68</v>
      </c>
      <c r="K28" s="42">
        <f t="shared" si="5"/>
        <v>2</v>
      </c>
      <c r="L28" s="43">
        <v>0</v>
      </c>
      <c r="M28" s="43">
        <v>1</v>
      </c>
      <c r="N28" s="43">
        <v>1</v>
      </c>
      <c r="O28" s="43">
        <v>3</v>
      </c>
      <c r="P28" s="43">
        <v>4</v>
      </c>
      <c r="Q28" s="44">
        <f t="shared" si="6"/>
        <v>-1</v>
      </c>
      <c r="R28" s="45">
        <f t="shared" si="7"/>
        <v>1</v>
      </c>
      <c r="S28" s="93">
        <f t="shared" si="8"/>
        <v>0.16666666666666666</v>
      </c>
      <c r="V28" s="26"/>
    </row>
    <row r="29" spans="2:25" ht="15" x14ac:dyDescent="0.3">
      <c r="K29" s="31">
        <f t="shared" ref="K29:R29" si="9">SUM(K23:K28)</f>
        <v>14</v>
      </c>
      <c r="L29" s="31">
        <f t="shared" si="9"/>
        <v>5</v>
      </c>
      <c r="M29" s="31">
        <f t="shared" si="9"/>
        <v>4</v>
      </c>
      <c r="N29" s="31">
        <f t="shared" si="9"/>
        <v>5</v>
      </c>
      <c r="O29" s="31">
        <f t="shared" si="9"/>
        <v>22</v>
      </c>
      <c r="P29" s="31">
        <f t="shared" si="9"/>
        <v>22</v>
      </c>
      <c r="Q29" s="32">
        <f t="shared" si="9"/>
        <v>0</v>
      </c>
      <c r="R29" s="31">
        <f t="shared" si="9"/>
        <v>19</v>
      </c>
      <c r="S29" s="33"/>
      <c r="V29" s="26"/>
    </row>
    <row r="30" spans="2:25" ht="14.5" x14ac:dyDescent="0.35">
      <c r="F30" s="23"/>
      <c r="V30" s="20"/>
    </row>
    <row r="31" spans="2:25" ht="15" x14ac:dyDescent="0.3">
      <c r="V31" s="92"/>
      <c r="W31" s="92"/>
      <c r="X31" s="92"/>
      <c r="Y31" s="92"/>
    </row>
    <row r="32" spans="2:25" ht="13" x14ac:dyDescent="0.3">
      <c r="V32" s="55"/>
      <c r="W32" s="90"/>
      <c r="X32" s="90"/>
      <c r="Y32" s="90"/>
    </row>
    <row r="33" spans="2:25" x14ac:dyDescent="0.25">
      <c r="V33" s="91"/>
      <c r="W33" s="36"/>
      <c r="X33" s="36"/>
      <c r="Y33" s="36"/>
    </row>
    <row r="34" spans="2:25" x14ac:dyDescent="0.25">
      <c r="V34" s="58"/>
    </row>
    <row r="35" spans="2:25" x14ac:dyDescent="0.25">
      <c r="V35" s="58"/>
    </row>
    <row r="36" spans="2:25" x14ac:dyDescent="0.25">
      <c r="V36" s="26"/>
    </row>
    <row r="38" spans="2:25" ht="13" thickBot="1" x14ac:dyDescent="0.3"/>
    <row r="39" spans="2:25" ht="23.5" thickBot="1" x14ac:dyDescent="0.55000000000000004">
      <c r="B39" s="188" t="s">
        <v>49</v>
      </c>
      <c r="C39" s="189"/>
      <c r="D39" s="189"/>
      <c r="E39" s="189"/>
      <c r="F39" s="190"/>
      <c r="I39" s="191" t="s">
        <v>50</v>
      </c>
      <c r="J39" s="192"/>
      <c r="K39" s="193"/>
      <c r="L39" s="89"/>
    </row>
    <row r="40" spans="2:25" ht="13.5" customHeight="1" thickBot="1" x14ac:dyDescent="0.45">
      <c r="B40" s="98"/>
      <c r="C40" s="98" t="s">
        <v>51</v>
      </c>
      <c r="D40" s="98" t="s">
        <v>33</v>
      </c>
      <c r="E40" s="106" t="s">
        <v>52</v>
      </c>
      <c r="F40" s="105" t="s">
        <v>53</v>
      </c>
      <c r="I40" s="194"/>
      <c r="J40" s="195"/>
      <c r="K40" s="196"/>
      <c r="L40" s="89"/>
    </row>
    <row r="41" spans="2:25" ht="16" thickBot="1" x14ac:dyDescent="0.4">
      <c r="B41" s="109">
        <v>1</v>
      </c>
      <c r="C41" s="108" t="s">
        <v>127</v>
      </c>
      <c r="D41" s="107" t="s">
        <v>130</v>
      </c>
      <c r="E41" s="97">
        <v>1</v>
      </c>
      <c r="F41" s="96">
        <v>3</v>
      </c>
      <c r="I41" s="110" t="s">
        <v>54</v>
      </c>
      <c r="J41" s="110" t="s">
        <v>33</v>
      </c>
      <c r="K41" s="110" t="s">
        <v>53</v>
      </c>
      <c r="L41" s="71"/>
    </row>
    <row r="42" spans="2:25" ht="15.5" x14ac:dyDescent="0.35">
      <c r="B42" s="60">
        <v>2</v>
      </c>
      <c r="C42" s="61" t="s">
        <v>128</v>
      </c>
      <c r="D42" s="62" t="s">
        <v>130</v>
      </c>
      <c r="E42" s="63">
        <v>1</v>
      </c>
      <c r="F42" s="96">
        <v>3</v>
      </c>
      <c r="I42" s="10" t="s">
        <v>131</v>
      </c>
      <c r="J42" s="107" t="s">
        <v>130</v>
      </c>
      <c r="K42" s="111">
        <v>3</v>
      </c>
      <c r="L42" s="74"/>
    </row>
    <row r="43" spans="2:25" ht="15.5" x14ac:dyDescent="0.35">
      <c r="B43" s="60">
        <v>3</v>
      </c>
      <c r="C43" s="61" t="s">
        <v>129</v>
      </c>
      <c r="D43" s="62" t="s">
        <v>130</v>
      </c>
      <c r="E43" s="63">
        <v>1</v>
      </c>
      <c r="F43" s="96">
        <v>3</v>
      </c>
      <c r="I43" s="10" t="s">
        <v>132</v>
      </c>
      <c r="J43" s="107" t="s">
        <v>130</v>
      </c>
      <c r="K43" s="111">
        <v>3</v>
      </c>
      <c r="L43" s="74"/>
      <c r="M43" s="85"/>
      <c r="N43" s="86"/>
      <c r="O43" s="87"/>
      <c r="P43" s="74"/>
      <c r="Q43" s="85"/>
      <c r="R43" s="86"/>
      <c r="S43" s="87"/>
      <c r="T43" s="74"/>
      <c r="U43" s="85"/>
    </row>
    <row r="44" spans="2:25" ht="15.5" x14ac:dyDescent="0.35">
      <c r="B44" s="60">
        <v>4</v>
      </c>
      <c r="C44" s="61" t="s">
        <v>137</v>
      </c>
      <c r="D44" s="62" t="s">
        <v>98</v>
      </c>
      <c r="E44" s="63">
        <v>1</v>
      </c>
      <c r="F44" s="96">
        <v>3</v>
      </c>
      <c r="I44" s="10" t="s">
        <v>133</v>
      </c>
      <c r="J44" s="107" t="s">
        <v>130</v>
      </c>
      <c r="K44" s="111">
        <v>3</v>
      </c>
      <c r="L44" s="74"/>
      <c r="M44" s="114"/>
      <c r="N44" s="114"/>
      <c r="O44" s="114"/>
      <c r="P44" s="114"/>
      <c r="Q44" s="114"/>
      <c r="R44" s="114"/>
      <c r="S44" s="114"/>
      <c r="T44" s="114"/>
      <c r="U44" s="33"/>
    </row>
    <row r="45" spans="2:25" ht="15.5" x14ac:dyDescent="0.35">
      <c r="B45" s="60">
        <v>5</v>
      </c>
      <c r="C45" s="61" t="s">
        <v>138</v>
      </c>
      <c r="D45" s="62" t="s">
        <v>80</v>
      </c>
      <c r="E45" s="63">
        <v>1</v>
      </c>
      <c r="F45" s="96">
        <v>3</v>
      </c>
      <c r="I45" s="10" t="s">
        <v>134</v>
      </c>
      <c r="J45" s="88" t="s">
        <v>100</v>
      </c>
      <c r="K45" s="111">
        <v>3</v>
      </c>
      <c r="L45" s="74"/>
      <c r="M45" s="66"/>
      <c r="N45" s="66"/>
      <c r="O45" s="66"/>
      <c r="P45" s="66"/>
      <c r="Q45" s="66"/>
      <c r="R45" s="66"/>
      <c r="S45" s="67"/>
      <c r="T45" s="55"/>
      <c r="U45" s="68"/>
    </row>
    <row r="46" spans="2:25" ht="15.5" x14ac:dyDescent="0.35">
      <c r="B46" s="60">
        <v>6</v>
      </c>
      <c r="C46" s="61" t="s">
        <v>139</v>
      </c>
      <c r="D46" s="62" t="s">
        <v>80</v>
      </c>
      <c r="E46" s="63">
        <v>3</v>
      </c>
      <c r="F46" s="96">
        <v>3</v>
      </c>
      <c r="I46" s="10" t="s">
        <v>135</v>
      </c>
      <c r="J46" s="88" t="s">
        <v>100</v>
      </c>
      <c r="K46" s="111">
        <v>3</v>
      </c>
      <c r="L46" s="74"/>
      <c r="M46" s="66"/>
      <c r="N46" s="66"/>
      <c r="O46" s="66"/>
      <c r="P46" s="66"/>
      <c r="Q46" s="66"/>
      <c r="R46" s="66"/>
      <c r="S46" s="67"/>
      <c r="T46" s="55"/>
      <c r="U46" s="68"/>
    </row>
    <row r="47" spans="2:25" ht="15.5" x14ac:dyDescent="0.35">
      <c r="B47" s="60">
        <v>7</v>
      </c>
      <c r="C47" s="61" t="s">
        <v>140</v>
      </c>
      <c r="D47" s="62" t="s">
        <v>80</v>
      </c>
      <c r="E47" s="63">
        <v>2</v>
      </c>
      <c r="F47" s="96">
        <v>3</v>
      </c>
      <c r="I47" s="10" t="s">
        <v>136</v>
      </c>
      <c r="J47" s="88" t="s">
        <v>100</v>
      </c>
      <c r="K47" s="111">
        <v>3</v>
      </c>
      <c r="L47" s="74"/>
      <c r="M47" s="66"/>
      <c r="N47" s="66"/>
      <c r="O47" s="66"/>
      <c r="P47" s="66"/>
      <c r="Q47" s="66"/>
      <c r="R47" s="66"/>
      <c r="S47" s="67"/>
      <c r="T47" s="55"/>
      <c r="U47" s="68"/>
    </row>
    <row r="48" spans="2:25" ht="15.5" x14ac:dyDescent="0.35">
      <c r="B48" s="60">
        <v>8</v>
      </c>
      <c r="C48" s="61" t="s">
        <v>141</v>
      </c>
      <c r="D48" s="62" t="s">
        <v>80</v>
      </c>
      <c r="E48" s="63">
        <v>1</v>
      </c>
      <c r="F48" s="96">
        <v>3</v>
      </c>
      <c r="I48" s="10" t="s">
        <v>143</v>
      </c>
      <c r="J48" s="88" t="s">
        <v>80</v>
      </c>
      <c r="K48" s="111">
        <v>3</v>
      </c>
      <c r="L48" s="74"/>
      <c r="M48" s="66"/>
      <c r="N48" s="66"/>
      <c r="O48" s="66"/>
      <c r="P48" s="66"/>
      <c r="Q48" s="66"/>
      <c r="R48" s="66"/>
      <c r="S48" s="67"/>
      <c r="T48" s="55"/>
      <c r="U48" s="68"/>
    </row>
    <row r="49" spans="2:21" ht="15.5" x14ac:dyDescent="0.35">
      <c r="B49" s="60">
        <v>9</v>
      </c>
      <c r="C49" s="61" t="s">
        <v>142</v>
      </c>
      <c r="D49" s="62" t="s">
        <v>80</v>
      </c>
      <c r="E49" s="63">
        <v>3</v>
      </c>
      <c r="F49" s="96">
        <v>3</v>
      </c>
      <c r="I49" s="10" t="s">
        <v>148</v>
      </c>
      <c r="J49" s="88" t="s">
        <v>145</v>
      </c>
      <c r="K49" s="111">
        <v>3</v>
      </c>
      <c r="L49" s="74"/>
      <c r="M49" s="66"/>
      <c r="N49" s="66"/>
      <c r="O49" s="66"/>
      <c r="P49" s="66"/>
      <c r="Q49" s="66"/>
      <c r="R49" s="66"/>
      <c r="S49" s="67"/>
      <c r="T49" s="55"/>
      <c r="U49" s="68"/>
    </row>
    <row r="50" spans="2:21" ht="15.5" x14ac:dyDescent="0.35">
      <c r="B50" s="60">
        <v>10</v>
      </c>
      <c r="C50" s="61" t="s">
        <v>143</v>
      </c>
      <c r="D50" s="62" t="s">
        <v>80</v>
      </c>
      <c r="E50" s="63">
        <v>1</v>
      </c>
      <c r="F50" s="96">
        <v>3</v>
      </c>
      <c r="I50" s="10" t="s">
        <v>144</v>
      </c>
      <c r="J50" s="88" t="s">
        <v>145</v>
      </c>
      <c r="K50" s="111">
        <v>3</v>
      </c>
      <c r="L50" s="74"/>
      <c r="M50" s="66"/>
      <c r="N50" s="66"/>
      <c r="O50" s="66"/>
      <c r="P50" s="66"/>
      <c r="Q50" s="66"/>
      <c r="R50" s="66"/>
      <c r="S50" s="67"/>
      <c r="T50" s="55"/>
      <c r="U50" s="68"/>
    </row>
    <row r="51" spans="2:21" ht="15.5" x14ac:dyDescent="0.35">
      <c r="B51" s="60">
        <v>11</v>
      </c>
      <c r="C51" s="61" t="s">
        <v>144</v>
      </c>
      <c r="D51" s="62" t="s">
        <v>145</v>
      </c>
      <c r="E51" s="63">
        <v>1</v>
      </c>
      <c r="F51" s="96">
        <v>3</v>
      </c>
      <c r="I51" s="10" t="s">
        <v>149</v>
      </c>
      <c r="J51" s="88" t="s">
        <v>145</v>
      </c>
      <c r="K51" s="111">
        <v>3</v>
      </c>
      <c r="L51" s="74"/>
      <c r="M51" s="114"/>
      <c r="N51" s="114"/>
      <c r="O51" s="114"/>
      <c r="P51" s="114"/>
      <c r="Q51" s="114"/>
      <c r="R51" s="114"/>
      <c r="S51" s="34"/>
      <c r="T51" s="114"/>
      <c r="U51" s="33"/>
    </row>
    <row r="52" spans="2:21" ht="15.5" x14ac:dyDescent="0.35">
      <c r="B52" s="60">
        <v>12</v>
      </c>
      <c r="C52" s="69" t="s">
        <v>146</v>
      </c>
      <c r="D52" s="62" t="s">
        <v>79</v>
      </c>
      <c r="E52" s="63">
        <v>1</v>
      </c>
      <c r="F52" s="96">
        <v>3</v>
      </c>
      <c r="I52" s="10" t="s">
        <v>150</v>
      </c>
      <c r="J52" s="88" t="s">
        <v>79</v>
      </c>
      <c r="K52" s="111">
        <v>3</v>
      </c>
      <c r="L52" s="74"/>
    </row>
    <row r="53" spans="2:21" ht="15.5" x14ac:dyDescent="0.35">
      <c r="B53" s="60">
        <v>13</v>
      </c>
      <c r="C53" s="69" t="s">
        <v>147</v>
      </c>
      <c r="D53" s="70" t="s">
        <v>79</v>
      </c>
      <c r="E53" s="63">
        <v>1</v>
      </c>
      <c r="F53" s="96">
        <v>3</v>
      </c>
      <c r="I53" s="10" t="s">
        <v>151</v>
      </c>
      <c r="J53" s="88" t="s">
        <v>79</v>
      </c>
      <c r="K53" s="111">
        <v>3</v>
      </c>
      <c r="L53" s="74"/>
    </row>
    <row r="54" spans="2:21" ht="15.5" x14ac:dyDescent="0.35">
      <c r="B54" s="60">
        <v>14</v>
      </c>
      <c r="C54" s="69" t="s">
        <v>153</v>
      </c>
      <c r="D54" s="70" t="s">
        <v>154</v>
      </c>
      <c r="E54" s="63">
        <v>1</v>
      </c>
      <c r="F54" s="96">
        <v>3</v>
      </c>
      <c r="I54" s="10" t="s">
        <v>152</v>
      </c>
      <c r="J54" s="88" t="s">
        <v>79</v>
      </c>
      <c r="K54" s="111">
        <v>3</v>
      </c>
      <c r="L54" s="74"/>
    </row>
    <row r="55" spans="2:21" ht="15.5" x14ac:dyDescent="0.35">
      <c r="B55" s="60">
        <v>15</v>
      </c>
      <c r="C55" s="69" t="s">
        <v>155</v>
      </c>
      <c r="D55" s="70" t="s">
        <v>154</v>
      </c>
      <c r="E55" s="63">
        <v>1</v>
      </c>
      <c r="F55" s="96">
        <v>3</v>
      </c>
      <c r="I55" s="10" t="s">
        <v>88</v>
      </c>
      <c r="J55" s="88" t="s">
        <v>82</v>
      </c>
      <c r="K55" s="111">
        <v>3</v>
      </c>
      <c r="L55" s="74"/>
    </row>
    <row r="56" spans="2:21" ht="15.5" x14ac:dyDescent="0.35">
      <c r="B56" s="60">
        <v>16</v>
      </c>
      <c r="C56" s="69" t="s">
        <v>156</v>
      </c>
      <c r="D56" s="70" t="s">
        <v>154</v>
      </c>
      <c r="E56" s="63">
        <v>1</v>
      </c>
      <c r="F56" s="96">
        <v>3</v>
      </c>
      <c r="I56" s="10" t="s">
        <v>81</v>
      </c>
      <c r="J56" s="88" t="s">
        <v>82</v>
      </c>
      <c r="K56" s="111">
        <v>3</v>
      </c>
      <c r="L56" s="74"/>
    </row>
    <row r="57" spans="2:21" ht="15.5" x14ac:dyDescent="0.35">
      <c r="B57" s="60">
        <v>17</v>
      </c>
      <c r="C57" s="69" t="s">
        <v>157</v>
      </c>
      <c r="D57" s="70" t="s">
        <v>154</v>
      </c>
      <c r="E57" s="63">
        <v>1</v>
      </c>
      <c r="F57" s="96">
        <v>3</v>
      </c>
      <c r="I57" s="10" t="s">
        <v>161</v>
      </c>
      <c r="J57" s="88" t="s">
        <v>82</v>
      </c>
      <c r="K57" s="111">
        <v>3</v>
      </c>
      <c r="L57" s="74"/>
    </row>
    <row r="58" spans="2:21" ht="15.5" x14ac:dyDescent="0.35">
      <c r="B58" s="60">
        <v>18</v>
      </c>
      <c r="C58" s="69" t="s">
        <v>158</v>
      </c>
      <c r="D58" s="70" t="s">
        <v>82</v>
      </c>
      <c r="E58" s="63">
        <v>1</v>
      </c>
      <c r="F58" s="96">
        <v>3</v>
      </c>
      <c r="I58" s="10" t="s">
        <v>162</v>
      </c>
      <c r="J58" s="88" t="s">
        <v>82</v>
      </c>
      <c r="K58" s="111">
        <v>3</v>
      </c>
      <c r="L58" s="74"/>
    </row>
    <row r="59" spans="2:21" ht="15.5" x14ac:dyDescent="0.35">
      <c r="B59" s="60">
        <v>19</v>
      </c>
      <c r="C59" s="69" t="s">
        <v>159</v>
      </c>
      <c r="D59" s="70" t="s">
        <v>82</v>
      </c>
      <c r="E59" s="63">
        <v>1</v>
      </c>
      <c r="F59" s="96">
        <v>3</v>
      </c>
      <c r="I59" s="10" t="s">
        <v>163</v>
      </c>
      <c r="J59" s="88" t="s">
        <v>85</v>
      </c>
      <c r="K59" s="111">
        <v>3</v>
      </c>
      <c r="L59" s="74"/>
    </row>
    <row r="60" spans="2:21" ht="15.5" x14ac:dyDescent="0.35">
      <c r="B60" s="60">
        <v>20</v>
      </c>
      <c r="C60" s="69" t="s">
        <v>160</v>
      </c>
      <c r="D60" s="70" t="s">
        <v>154</v>
      </c>
      <c r="E60" s="63">
        <v>1</v>
      </c>
      <c r="F60" s="96">
        <v>3</v>
      </c>
      <c r="I60" s="10" t="s">
        <v>164</v>
      </c>
      <c r="J60" s="88" t="s">
        <v>91</v>
      </c>
      <c r="K60" s="111">
        <v>3</v>
      </c>
      <c r="L60" s="74"/>
    </row>
    <row r="61" spans="2:21" ht="15.5" x14ac:dyDescent="0.35">
      <c r="B61" s="60">
        <v>21</v>
      </c>
      <c r="C61" s="69" t="s">
        <v>119</v>
      </c>
      <c r="D61" s="70" t="s">
        <v>85</v>
      </c>
      <c r="E61" s="63">
        <v>1</v>
      </c>
      <c r="F61" s="96">
        <v>3</v>
      </c>
      <c r="I61" s="10" t="s">
        <v>165</v>
      </c>
      <c r="J61" s="88" t="s">
        <v>91</v>
      </c>
      <c r="K61" s="111">
        <v>3</v>
      </c>
      <c r="L61" s="74"/>
    </row>
    <row r="62" spans="2:21" ht="15.5" x14ac:dyDescent="0.35">
      <c r="B62" s="60">
        <v>22</v>
      </c>
      <c r="C62" s="69" t="s">
        <v>116</v>
      </c>
      <c r="D62" s="70" t="s">
        <v>111</v>
      </c>
      <c r="E62" s="63">
        <v>1</v>
      </c>
      <c r="F62" s="96">
        <v>3</v>
      </c>
      <c r="I62" s="10" t="s">
        <v>168</v>
      </c>
      <c r="J62" s="88" t="s">
        <v>111</v>
      </c>
      <c r="K62" s="111">
        <v>3</v>
      </c>
      <c r="L62" s="74"/>
    </row>
    <row r="63" spans="2:21" ht="15.5" x14ac:dyDescent="0.35">
      <c r="B63" s="60">
        <v>23</v>
      </c>
      <c r="C63" s="69" t="s">
        <v>166</v>
      </c>
      <c r="D63" s="70" t="s">
        <v>111</v>
      </c>
      <c r="E63" s="63">
        <v>1</v>
      </c>
      <c r="F63" s="96">
        <v>3</v>
      </c>
      <c r="I63" s="10" t="s">
        <v>170</v>
      </c>
      <c r="J63" s="88" t="s">
        <v>111</v>
      </c>
      <c r="K63" s="111">
        <v>3</v>
      </c>
      <c r="L63" s="74"/>
    </row>
    <row r="64" spans="2:21" ht="15.5" x14ac:dyDescent="0.35">
      <c r="B64" s="60">
        <v>24</v>
      </c>
      <c r="C64" s="69" t="s">
        <v>167</v>
      </c>
      <c r="D64" s="70" t="s">
        <v>111</v>
      </c>
      <c r="E64" s="63">
        <v>1</v>
      </c>
      <c r="F64" s="96">
        <v>3</v>
      </c>
      <c r="I64" s="72" t="s">
        <v>171</v>
      </c>
      <c r="J64" s="73" t="s">
        <v>95</v>
      </c>
      <c r="K64" s="111">
        <v>3</v>
      </c>
      <c r="L64" s="74"/>
    </row>
    <row r="65" spans="2:12" ht="15.5" x14ac:dyDescent="0.35">
      <c r="B65" s="60">
        <v>25</v>
      </c>
      <c r="C65" s="69" t="s">
        <v>94</v>
      </c>
      <c r="D65" s="70" t="s">
        <v>95</v>
      </c>
      <c r="E65" s="63">
        <v>2</v>
      </c>
      <c r="F65" s="96">
        <v>3</v>
      </c>
      <c r="I65" s="73" t="s">
        <v>172</v>
      </c>
      <c r="J65" s="73" t="s">
        <v>95</v>
      </c>
      <c r="K65" s="111">
        <v>3</v>
      </c>
      <c r="L65" s="74"/>
    </row>
    <row r="66" spans="2:12" ht="15.5" x14ac:dyDescent="0.35">
      <c r="B66" s="60">
        <v>26</v>
      </c>
      <c r="C66" s="69" t="s">
        <v>96</v>
      </c>
      <c r="D66" s="70" t="s">
        <v>95</v>
      </c>
      <c r="E66" s="63">
        <v>1</v>
      </c>
      <c r="F66" s="96">
        <v>3</v>
      </c>
      <c r="I66" s="73" t="s">
        <v>173</v>
      </c>
      <c r="J66" s="73" t="s">
        <v>95</v>
      </c>
      <c r="K66" s="111">
        <v>3</v>
      </c>
      <c r="L66" s="74"/>
    </row>
    <row r="67" spans="2:12" ht="15.5" x14ac:dyDescent="0.35">
      <c r="I67" s="73" t="s">
        <v>174</v>
      </c>
      <c r="J67" s="73" t="s">
        <v>95</v>
      </c>
      <c r="K67" s="111">
        <v>3</v>
      </c>
      <c r="L67" s="74"/>
    </row>
    <row r="68" spans="2:12" ht="15.5" x14ac:dyDescent="0.35">
      <c r="I68" s="73" t="s">
        <v>175</v>
      </c>
      <c r="J68" s="73" t="s">
        <v>95</v>
      </c>
      <c r="K68" s="111">
        <v>3</v>
      </c>
      <c r="L68" s="74"/>
    </row>
    <row r="69" spans="2:12" ht="15.5" x14ac:dyDescent="0.35">
      <c r="I69" s="73" t="s">
        <v>176</v>
      </c>
      <c r="J69" s="73" t="s">
        <v>111</v>
      </c>
      <c r="K69" s="111">
        <v>3</v>
      </c>
      <c r="L69" s="1" t="s">
        <v>177</v>
      </c>
    </row>
    <row r="70" spans="2:12" ht="16" thickBot="1" x14ac:dyDescent="0.4">
      <c r="I70" s="85"/>
      <c r="J70" s="86"/>
    </row>
    <row r="71" spans="2:12" ht="20.5" thickBot="1" x14ac:dyDescent="0.45">
      <c r="C71" s="185" t="s">
        <v>55</v>
      </c>
      <c r="D71" s="186"/>
      <c r="E71" s="186"/>
      <c r="F71" s="187"/>
      <c r="I71" s="199" t="s">
        <v>44</v>
      </c>
      <c r="J71" s="200"/>
      <c r="K71" s="200"/>
      <c r="L71" s="201"/>
    </row>
    <row r="72" spans="2:12" ht="13" x14ac:dyDescent="0.3">
      <c r="C72" s="59" t="s">
        <v>51</v>
      </c>
      <c r="D72" s="59" t="s">
        <v>33</v>
      </c>
      <c r="E72" s="59" t="s">
        <v>53</v>
      </c>
      <c r="F72" s="59" t="s">
        <v>52</v>
      </c>
      <c r="I72" s="50" t="s">
        <v>45</v>
      </c>
      <c r="J72" s="51" t="s">
        <v>46</v>
      </c>
      <c r="K72" s="51" t="s">
        <v>47</v>
      </c>
      <c r="L72" s="51" t="s">
        <v>48</v>
      </c>
    </row>
    <row r="73" spans="2:12" ht="15" x14ac:dyDescent="0.3">
      <c r="C73" s="64"/>
      <c r="D73" s="64"/>
      <c r="E73" s="64"/>
      <c r="F73" s="65">
        <v>1</v>
      </c>
      <c r="I73" s="52"/>
      <c r="J73" s="53"/>
      <c r="K73" s="53"/>
      <c r="L73" s="53"/>
    </row>
    <row r="74" spans="2:12" ht="16" thickBot="1" x14ac:dyDescent="0.4">
      <c r="I74" s="85"/>
      <c r="J74" s="86"/>
    </row>
    <row r="75" spans="2:12" ht="18" thickBot="1" x14ac:dyDescent="0.4">
      <c r="C75" s="182" t="s">
        <v>56</v>
      </c>
      <c r="D75" s="183"/>
      <c r="E75" s="183"/>
      <c r="F75" s="184"/>
      <c r="I75" s="85"/>
      <c r="J75" s="86"/>
    </row>
    <row r="76" spans="2:12" ht="15.5" x14ac:dyDescent="0.35">
      <c r="C76" s="5" t="s">
        <v>54</v>
      </c>
      <c r="D76" s="5" t="s">
        <v>33</v>
      </c>
      <c r="E76" s="5" t="s">
        <v>57</v>
      </c>
      <c r="F76" s="95" t="s">
        <v>58</v>
      </c>
      <c r="I76" s="85"/>
      <c r="J76" s="86"/>
    </row>
    <row r="77" spans="2:12" ht="15.5" x14ac:dyDescent="0.35">
      <c r="C77" s="10" t="s">
        <v>135</v>
      </c>
      <c r="D77" s="11" t="s">
        <v>100</v>
      </c>
      <c r="E77" s="12">
        <v>1</v>
      </c>
      <c r="F77" s="13">
        <v>3</v>
      </c>
      <c r="I77" s="85"/>
      <c r="J77" s="86"/>
    </row>
    <row r="78" spans="2:12" ht="15.5" x14ac:dyDescent="0.35">
      <c r="C78" s="10" t="s">
        <v>88</v>
      </c>
      <c r="D78" s="11" t="s">
        <v>82</v>
      </c>
      <c r="E78" s="12">
        <v>1</v>
      </c>
      <c r="F78" s="13">
        <v>3</v>
      </c>
      <c r="I78" s="85"/>
      <c r="J78" s="86"/>
    </row>
    <row r="79" spans="2:12" ht="15.5" x14ac:dyDescent="0.35">
      <c r="C79" s="10" t="s">
        <v>169</v>
      </c>
      <c r="D79" s="11" t="s">
        <v>111</v>
      </c>
      <c r="E79" s="12">
        <v>1</v>
      </c>
      <c r="F79" s="13">
        <v>3</v>
      </c>
    </row>
    <row r="80" spans="2:12" ht="15.5" x14ac:dyDescent="0.35">
      <c r="C80" s="10"/>
      <c r="D80" s="11"/>
      <c r="E80" s="12">
        <v>1</v>
      </c>
      <c r="F80" s="13">
        <v>3</v>
      </c>
    </row>
  </sheetData>
  <sortState xmlns:xlrd2="http://schemas.microsoft.com/office/spreadsheetml/2017/richdata2" ref="J13:S18">
    <sortCondition descending="1" ref="R13:R18"/>
    <sortCondition descending="1" ref="Q13:Q18"/>
    <sortCondition descending="1" ref="O13:O18"/>
  </sortState>
  <mergeCells count="11">
    <mergeCell ref="B22:G22"/>
    <mergeCell ref="B11:G11"/>
    <mergeCell ref="J11:S11"/>
    <mergeCell ref="B12:G12"/>
    <mergeCell ref="B14:G14"/>
    <mergeCell ref="J21:S21"/>
    <mergeCell ref="B39:F39"/>
    <mergeCell ref="I39:K40"/>
    <mergeCell ref="C71:F71"/>
    <mergeCell ref="I71:L71"/>
    <mergeCell ref="C75:F75"/>
  </mergeCells>
  <conditionalFormatting sqref="K42:K68">
    <cfRule type="cellIs" dxfId="20" priority="7" operator="greaterThanOrEqual">
      <formula>5</formula>
    </cfRule>
  </conditionalFormatting>
  <conditionalFormatting sqref="E77:E80">
    <cfRule type="cellIs" dxfId="19" priority="6" operator="greaterThanOrEqual">
      <formula>5</formula>
    </cfRule>
  </conditionalFormatting>
  <conditionalFormatting sqref="O43 S43">
    <cfRule type="cellIs" dxfId="18" priority="5" operator="greaterThanOrEqual">
      <formula>5</formula>
    </cfRule>
  </conditionalFormatting>
  <conditionalFormatting sqref="K69">
    <cfRule type="cellIs" dxfId="17" priority="1" operator="greaterThanOrEqual">
      <formula>5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ECED3-BC5D-418D-8307-CB8FB7B90B78}">
  <sheetPr>
    <tabColor theme="1"/>
  </sheetPr>
  <dimension ref="B3:Y80"/>
  <sheetViews>
    <sheetView showGridLines="0" topLeftCell="A8" zoomScale="55" zoomScaleNormal="55" workbookViewId="0">
      <selection activeCell="H27" sqref="H27"/>
    </sheetView>
  </sheetViews>
  <sheetFormatPr baseColWidth="10" defaultColWidth="11.453125" defaultRowHeight="12.5" x14ac:dyDescent="0.25"/>
  <cols>
    <col min="1" max="2" width="11.453125" style="1"/>
    <col min="3" max="3" width="34.453125" style="1" customWidth="1"/>
    <col min="4" max="4" width="16.7265625" style="1" customWidth="1"/>
    <col min="5" max="5" width="14" style="1" customWidth="1"/>
    <col min="6" max="6" width="29.26953125" style="1" bestFit="1" customWidth="1"/>
    <col min="7" max="8" width="11.453125" style="1"/>
    <col min="9" max="9" width="31.81640625" style="1" customWidth="1"/>
    <col min="10" max="10" width="30.81640625" style="1" bestFit="1" customWidth="1"/>
    <col min="11" max="18" width="11.453125" style="1"/>
    <col min="19" max="19" width="16.54296875" style="1" customWidth="1"/>
    <col min="20" max="21" width="11.453125" style="1"/>
    <col min="22" max="22" width="30.453125" style="1" customWidth="1"/>
    <col min="23" max="23" width="14" style="1" customWidth="1"/>
    <col min="24" max="16384" width="11.453125" style="1"/>
  </cols>
  <sheetData>
    <row r="3" spans="2:22" ht="25" x14ac:dyDescent="0.5">
      <c r="C3" s="2"/>
      <c r="D3" s="3"/>
      <c r="E3" s="3"/>
    </row>
    <row r="7" spans="2:22" ht="12.75" customHeight="1" x14ac:dyDescent="0.6">
      <c r="B7" s="129"/>
      <c r="C7" s="129"/>
      <c r="D7" s="129"/>
      <c r="E7" s="129"/>
      <c r="F7" s="129"/>
      <c r="G7" s="129"/>
    </row>
    <row r="8" spans="2:22" ht="12.75" customHeight="1" x14ac:dyDescent="0.6">
      <c r="B8" s="129"/>
      <c r="C8" s="129"/>
      <c r="D8" s="129"/>
      <c r="E8" s="129"/>
      <c r="F8" s="129"/>
      <c r="G8" s="129"/>
    </row>
    <row r="9" spans="2:22" ht="18" customHeight="1" x14ac:dyDescent="0.6">
      <c r="B9" s="129"/>
      <c r="C9" s="129"/>
      <c r="D9" s="129"/>
      <c r="E9" s="129"/>
      <c r="F9" s="129"/>
      <c r="G9" s="129"/>
    </row>
    <row r="10" spans="2:22" ht="13" thickBot="1" x14ac:dyDescent="0.3"/>
    <row r="11" spans="2:22" ht="20.5" thickBot="1" x14ac:dyDescent="0.45">
      <c r="B11" s="175"/>
      <c r="C11" s="175"/>
      <c r="D11" s="175"/>
      <c r="E11" s="175"/>
      <c r="F11" s="175"/>
      <c r="G11" s="175"/>
      <c r="J11" s="176" t="s">
        <v>32</v>
      </c>
      <c r="K11" s="177"/>
      <c r="L11" s="177"/>
      <c r="M11" s="177"/>
      <c r="N11" s="177"/>
      <c r="O11" s="177"/>
      <c r="P11" s="177"/>
      <c r="Q11" s="177"/>
      <c r="R11" s="177"/>
      <c r="S11" s="178"/>
      <c r="T11" s="4"/>
      <c r="U11" s="4"/>
    </row>
    <row r="12" spans="2:22" ht="18.5" thickBot="1" x14ac:dyDescent="0.45">
      <c r="B12" s="179">
        <f>'Jornada 3'!B12:G12+7</f>
        <v>43709</v>
      </c>
      <c r="C12" s="180"/>
      <c r="D12" s="180"/>
      <c r="E12" s="180"/>
      <c r="F12" s="180"/>
      <c r="G12" s="181"/>
      <c r="J12" s="6" t="s">
        <v>33</v>
      </c>
      <c r="K12" s="7" t="s">
        <v>34</v>
      </c>
      <c r="L12" s="8" t="s">
        <v>35</v>
      </c>
      <c r="M12" s="8" t="s">
        <v>36</v>
      </c>
      <c r="N12" s="8" t="s">
        <v>37</v>
      </c>
      <c r="O12" s="8" t="s">
        <v>38</v>
      </c>
      <c r="P12" s="8" t="s">
        <v>39</v>
      </c>
      <c r="Q12" s="8" t="s">
        <v>40</v>
      </c>
      <c r="R12" s="8" t="s">
        <v>41</v>
      </c>
      <c r="S12" s="9" t="s">
        <v>42</v>
      </c>
      <c r="T12" s="4"/>
      <c r="U12" s="4"/>
    </row>
    <row r="13" spans="2:22" ht="27" customHeight="1" thickBot="1" x14ac:dyDescent="0.4">
      <c r="D13" s="14"/>
      <c r="E13" s="14"/>
      <c r="F13" s="14"/>
      <c r="J13" s="47" t="s">
        <v>15</v>
      </c>
      <c r="K13" s="15">
        <f t="shared" ref="K13:K18" si="0">SUM(L13+M13+N13)</f>
        <v>4</v>
      </c>
      <c r="L13" s="16">
        <v>3</v>
      </c>
      <c r="M13" s="16">
        <v>1</v>
      </c>
      <c r="N13" s="16">
        <v>0</v>
      </c>
      <c r="O13" s="16">
        <v>14</v>
      </c>
      <c r="P13" s="16">
        <v>5</v>
      </c>
      <c r="Q13" s="17">
        <f t="shared" ref="Q13:Q18" si="1">O13-P13</f>
        <v>9</v>
      </c>
      <c r="R13" s="18">
        <f t="shared" ref="R13:R18" si="2">(L13*3)+(M13*1)</f>
        <v>10</v>
      </c>
      <c r="S13" s="19">
        <f t="shared" ref="S13:S18" si="3">R13/(K13*3)</f>
        <v>0.83333333333333337</v>
      </c>
      <c r="T13" s="4"/>
      <c r="U13" s="4"/>
      <c r="V13" s="20"/>
    </row>
    <row r="14" spans="2:22" ht="28.5" customHeight="1" x14ac:dyDescent="0.35">
      <c r="B14" s="172" t="s">
        <v>3</v>
      </c>
      <c r="C14" s="173"/>
      <c r="D14" s="173"/>
      <c r="E14" s="173"/>
      <c r="F14" s="173"/>
      <c r="G14" s="174"/>
      <c r="J14" s="47" t="s">
        <v>14</v>
      </c>
      <c r="K14" s="15">
        <f t="shared" si="0"/>
        <v>4</v>
      </c>
      <c r="L14" s="16">
        <v>2</v>
      </c>
      <c r="M14" s="16">
        <v>1</v>
      </c>
      <c r="N14" s="16">
        <v>1</v>
      </c>
      <c r="O14" s="16">
        <v>16</v>
      </c>
      <c r="P14" s="16">
        <v>4</v>
      </c>
      <c r="Q14" s="17">
        <f t="shared" si="1"/>
        <v>12</v>
      </c>
      <c r="R14" s="18">
        <f t="shared" si="2"/>
        <v>7</v>
      </c>
      <c r="S14" s="25">
        <f t="shared" si="3"/>
        <v>0.58333333333333337</v>
      </c>
      <c r="T14" s="4"/>
      <c r="U14" s="4"/>
      <c r="V14" s="20"/>
    </row>
    <row r="15" spans="2:22" ht="33.75" customHeight="1" x14ac:dyDescent="0.5">
      <c r="B15" s="22"/>
      <c r="C15" s="136" t="s">
        <v>15</v>
      </c>
      <c r="D15" s="130">
        <v>4</v>
      </c>
      <c r="E15" s="130">
        <v>0</v>
      </c>
      <c r="F15" s="137" t="s">
        <v>61</v>
      </c>
      <c r="G15" s="24"/>
      <c r="J15" s="47" t="s">
        <v>5</v>
      </c>
      <c r="K15" s="15">
        <f t="shared" si="0"/>
        <v>3</v>
      </c>
      <c r="L15" s="16">
        <v>2</v>
      </c>
      <c r="M15" s="16">
        <v>0</v>
      </c>
      <c r="N15" s="16">
        <v>1</v>
      </c>
      <c r="O15" s="16">
        <v>13</v>
      </c>
      <c r="P15" s="16">
        <v>10</v>
      </c>
      <c r="Q15" s="17">
        <f t="shared" si="1"/>
        <v>3</v>
      </c>
      <c r="R15" s="18">
        <f t="shared" si="2"/>
        <v>6</v>
      </c>
      <c r="S15" s="21">
        <f t="shared" si="3"/>
        <v>0.66666666666666663</v>
      </c>
      <c r="T15" s="26"/>
      <c r="U15" s="26"/>
      <c r="V15" s="26"/>
    </row>
    <row r="16" spans="2:22" ht="36.75" customHeight="1" x14ac:dyDescent="0.5">
      <c r="B16" s="22"/>
      <c r="C16" s="136" t="s">
        <v>31</v>
      </c>
      <c r="D16" s="130">
        <v>2</v>
      </c>
      <c r="E16" s="130">
        <v>1</v>
      </c>
      <c r="F16" s="137" t="s">
        <v>14</v>
      </c>
      <c r="G16" s="24"/>
      <c r="J16" s="47" t="s">
        <v>43</v>
      </c>
      <c r="K16" s="15">
        <f t="shared" si="0"/>
        <v>2</v>
      </c>
      <c r="L16" s="16">
        <v>1</v>
      </c>
      <c r="M16" s="16">
        <v>0</v>
      </c>
      <c r="N16" s="16">
        <v>1</v>
      </c>
      <c r="O16" s="16">
        <v>3</v>
      </c>
      <c r="P16" s="16">
        <v>3</v>
      </c>
      <c r="Q16" s="17">
        <f t="shared" si="1"/>
        <v>0</v>
      </c>
      <c r="R16" s="18">
        <f t="shared" si="2"/>
        <v>3</v>
      </c>
      <c r="S16" s="25">
        <f t="shared" si="3"/>
        <v>0.5</v>
      </c>
      <c r="T16" s="27"/>
      <c r="U16" s="27"/>
      <c r="V16" s="26"/>
    </row>
    <row r="17" spans="2:25" ht="37.5" customHeight="1" x14ac:dyDescent="0.5">
      <c r="B17" s="22"/>
      <c r="C17" s="136" t="s">
        <v>5</v>
      </c>
      <c r="D17" s="130">
        <v>7</v>
      </c>
      <c r="E17" s="130">
        <v>3</v>
      </c>
      <c r="F17" s="137" t="s">
        <v>65</v>
      </c>
      <c r="G17" s="24"/>
      <c r="J17" s="47" t="s">
        <v>71</v>
      </c>
      <c r="K17" s="15">
        <f t="shared" si="0"/>
        <v>3</v>
      </c>
      <c r="L17" s="16">
        <v>0</v>
      </c>
      <c r="M17" s="16">
        <v>0</v>
      </c>
      <c r="N17" s="16">
        <v>3</v>
      </c>
      <c r="O17" s="16">
        <v>0</v>
      </c>
      <c r="P17" s="16">
        <v>10</v>
      </c>
      <c r="Q17" s="17">
        <f t="shared" si="1"/>
        <v>-10</v>
      </c>
      <c r="R17" s="18">
        <f t="shared" si="2"/>
        <v>0</v>
      </c>
      <c r="S17" s="21">
        <f t="shared" si="3"/>
        <v>0</v>
      </c>
    </row>
    <row r="18" spans="2:25" ht="37.5" customHeight="1" thickBot="1" x14ac:dyDescent="0.4">
      <c r="B18" s="28"/>
      <c r="C18" s="29"/>
      <c r="D18" s="29"/>
      <c r="E18" s="29"/>
      <c r="F18" s="29"/>
      <c r="G18" s="30"/>
      <c r="J18" s="47" t="s">
        <v>98</v>
      </c>
      <c r="K18" s="15">
        <f t="shared" si="0"/>
        <v>2</v>
      </c>
      <c r="L18" s="16">
        <v>0</v>
      </c>
      <c r="M18" s="16">
        <v>0</v>
      </c>
      <c r="N18" s="16">
        <v>2</v>
      </c>
      <c r="O18" s="16">
        <v>4</v>
      </c>
      <c r="P18" s="16">
        <v>18</v>
      </c>
      <c r="Q18" s="17">
        <f t="shared" si="1"/>
        <v>-14</v>
      </c>
      <c r="R18" s="18">
        <f t="shared" si="2"/>
        <v>0</v>
      </c>
      <c r="S18" s="84">
        <f t="shared" si="3"/>
        <v>0</v>
      </c>
    </row>
    <row r="19" spans="2:25" ht="37.5" customHeight="1" x14ac:dyDescent="0.35">
      <c r="C19" s="23"/>
      <c r="D19" s="23"/>
      <c r="E19" s="23"/>
      <c r="F19" s="23"/>
      <c r="K19" s="31">
        <f t="shared" ref="K19:R19" si="4">SUM(K13:K18)</f>
        <v>18</v>
      </c>
      <c r="L19" s="31">
        <f t="shared" si="4"/>
        <v>8</v>
      </c>
      <c r="M19" s="31">
        <f t="shared" si="4"/>
        <v>2</v>
      </c>
      <c r="N19" s="31">
        <f t="shared" si="4"/>
        <v>8</v>
      </c>
      <c r="O19" s="31">
        <f t="shared" si="4"/>
        <v>50</v>
      </c>
      <c r="P19" s="31">
        <f t="shared" si="4"/>
        <v>50</v>
      </c>
      <c r="Q19" s="32">
        <f t="shared" si="4"/>
        <v>0</v>
      </c>
      <c r="R19" s="31">
        <f t="shared" si="4"/>
        <v>26</v>
      </c>
      <c r="S19" s="33"/>
    </row>
    <row r="20" spans="2:25" ht="16.5" customHeight="1" thickBot="1" x14ac:dyDescent="0.4">
      <c r="C20" s="23"/>
      <c r="D20" s="23"/>
      <c r="E20" s="23"/>
      <c r="F20" s="23"/>
      <c r="K20" s="114"/>
      <c r="L20" s="114"/>
      <c r="M20" s="114"/>
      <c r="N20" s="114"/>
      <c r="O20" s="114"/>
      <c r="P20" s="114"/>
      <c r="Q20" s="34"/>
      <c r="R20" s="114"/>
      <c r="S20" s="33"/>
      <c r="V20" s="26"/>
    </row>
    <row r="21" spans="2:25" ht="21.75" customHeight="1" thickBot="1" x14ac:dyDescent="0.45">
      <c r="C21" s="23"/>
      <c r="D21" s="23"/>
      <c r="E21" s="23"/>
      <c r="F21" s="23"/>
      <c r="I21" s="35"/>
      <c r="J21" s="176" t="s">
        <v>32</v>
      </c>
      <c r="K21" s="177"/>
      <c r="L21" s="177"/>
      <c r="M21" s="177"/>
      <c r="N21" s="177"/>
      <c r="O21" s="177"/>
      <c r="P21" s="177"/>
      <c r="Q21" s="177"/>
      <c r="R21" s="177"/>
      <c r="S21" s="178"/>
      <c r="V21" s="26"/>
    </row>
    <row r="22" spans="2:25" ht="27" customHeight="1" thickBot="1" x14ac:dyDescent="0.4">
      <c r="B22" s="172" t="s">
        <v>10</v>
      </c>
      <c r="C22" s="173"/>
      <c r="D22" s="173"/>
      <c r="E22" s="173"/>
      <c r="F22" s="173"/>
      <c r="G22" s="174"/>
      <c r="I22" s="36"/>
      <c r="J22" s="37" t="s">
        <v>33</v>
      </c>
      <c r="K22" s="38" t="s">
        <v>34</v>
      </c>
      <c r="L22" s="39" t="s">
        <v>35</v>
      </c>
      <c r="M22" s="39" t="s">
        <v>36</v>
      </c>
      <c r="N22" s="39" t="s">
        <v>37</v>
      </c>
      <c r="O22" s="39" t="s">
        <v>38</v>
      </c>
      <c r="P22" s="39" t="s">
        <v>39</v>
      </c>
      <c r="Q22" s="39" t="s">
        <v>40</v>
      </c>
      <c r="R22" s="39" t="s">
        <v>41</v>
      </c>
      <c r="S22" s="40" t="s">
        <v>42</v>
      </c>
      <c r="V22" s="26"/>
    </row>
    <row r="23" spans="2:25" ht="34.5" customHeight="1" x14ac:dyDescent="0.5">
      <c r="B23" s="22"/>
      <c r="C23" s="136" t="s">
        <v>11</v>
      </c>
      <c r="D23" s="130">
        <v>1</v>
      </c>
      <c r="E23" s="130">
        <v>0</v>
      </c>
      <c r="F23" s="138" t="s">
        <v>13</v>
      </c>
      <c r="G23" s="24"/>
      <c r="I23" s="36"/>
      <c r="J23" s="41" t="s">
        <v>59</v>
      </c>
      <c r="K23" s="42">
        <f t="shared" ref="K23:K28" si="5">SUM(L23+M23+N23)</f>
        <v>4</v>
      </c>
      <c r="L23" s="43">
        <v>3</v>
      </c>
      <c r="M23" s="43">
        <v>0</v>
      </c>
      <c r="N23" s="43">
        <v>1</v>
      </c>
      <c r="O23" s="43">
        <v>12</v>
      </c>
      <c r="P23" s="43">
        <v>7</v>
      </c>
      <c r="Q23" s="44">
        <f t="shared" ref="Q23:Q28" si="6">O23-P23</f>
        <v>5</v>
      </c>
      <c r="R23" s="45">
        <f t="shared" ref="R23:R28" si="7">(L23*3)+(M23*1)</f>
        <v>9</v>
      </c>
      <c r="S23" s="46">
        <f t="shared" ref="S23:S28" si="8">R23/(K23*3)</f>
        <v>0.75</v>
      </c>
      <c r="V23" s="26"/>
    </row>
    <row r="24" spans="2:25" ht="33" customHeight="1" x14ac:dyDescent="0.5">
      <c r="B24" s="22"/>
      <c r="C24" s="136" t="s">
        <v>8</v>
      </c>
      <c r="D24" s="130">
        <v>4</v>
      </c>
      <c r="E24" s="130">
        <v>2</v>
      </c>
      <c r="F24" s="138" t="s">
        <v>68</v>
      </c>
      <c r="G24" s="24"/>
      <c r="I24" s="36"/>
      <c r="J24" s="41" t="s">
        <v>8</v>
      </c>
      <c r="K24" s="42">
        <f t="shared" si="5"/>
        <v>4</v>
      </c>
      <c r="L24" s="43">
        <v>2</v>
      </c>
      <c r="M24" s="43">
        <v>1</v>
      </c>
      <c r="N24" s="43">
        <v>1</v>
      </c>
      <c r="O24" s="43">
        <v>7</v>
      </c>
      <c r="P24" s="43">
        <v>5</v>
      </c>
      <c r="Q24" s="44">
        <f t="shared" si="6"/>
        <v>2</v>
      </c>
      <c r="R24" s="45">
        <f t="shared" si="7"/>
        <v>7</v>
      </c>
      <c r="S24" s="49">
        <f t="shared" si="8"/>
        <v>0.58333333333333337</v>
      </c>
    </row>
    <row r="25" spans="2:25" ht="34.5" customHeight="1" x14ac:dyDescent="0.5">
      <c r="B25" s="22"/>
      <c r="C25" s="136" t="s">
        <v>9</v>
      </c>
      <c r="D25" s="130">
        <v>6</v>
      </c>
      <c r="E25" s="130">
        <v>1</v>
      </c>
      <c r="F25" s="138" t="s">
        <v>12</v>
      </c>
      <c r="G25" s="24"/>
      <c r="I25" s="36"/>
      <c r="J25" s="47" t="s">
        <v>11</v>
      </c>
      <c r="K25" s="42">
        <f t="shared" si="5"/>
        <v>4</v>
      </c>
      <c r="L25" s="43">
        <v>2</v>
      </c>
      <c r="M25" s="43">
        <v>0</v>
      </c>
      <c r="N25" s="43">
        <v>2</v>
      </c>
      <c r="O25" s="43">
        <v>2</v>
      </c>
      <c r="P25" s="43">
        <v>3</v>
      </c>
      <c r="Q25" s="44">
        <f t="shared" si="6"/>
        <v>-1</v>
      </c>
      <c r="R25" s="45">
        <f t="shared" si="7"/>
        <v>6</v>
      </c>
      <c r="S25" s="48">
        <f t="shared" si="8"/>
        <v>0.5</v>
      </c>
    </row>
    <row r="26" spans="2:25" ht="39.75" customHeight="1" x14ac:dyDescent="0.35">
      <c r="B26" s="22"/>
      <c r="G26" s="24"/>
      <c r="I26" s="36"/>
      <c r="J26" s="47" t="s">
        <v>13</v>
      </c>
      <c r="K26" s="42">
        <f t="shared" si="5"/>
        <v>2</v>
      </c>
      <c r="L26" s="43">
        <v>1</v>
      </c>
      <c r="M26" s="43">
        <v>0</v>
      </c>
      <c r="N26" s="43">
        <v>1</v>
      </c>
      <c r="O26" s="43">
        <v>5</v>
      </c>
      <c r="P26" s="43">
        <v>3</v>
      </c>
      <c r="Q26" s="44">
        <f t="shared" si="6"/>
        <v>2</v>
      </c>
      <c r="R26" s="45">
        <f t="shared" si="7"/>
        <v>3</v>
      </c>
      <c r="S26" s="48">
        <f t="shared" si="8"/>
        <v>0.5</v>
      </c>
    </row>
    <row r="27" spans="2:25" ht="34.5" customHeight="1" thickBot="1" x14ac:dyDescent="0.4">
      <c r="B27" s="28"/>
      <c r="C27" s="54"/>
      <c r="D27" s="54"/>
      <c r="E27" s="54"/>
      <c r="F27" s="54"/>
      <c r="G27" s="30"/>
      <c r="I27" s="36"/>
      <c r="J27" s="47" t="s">
        <v>12</v>
      </c>
      <c r="K27" s="42">
        <f t="shared" si="5"/>
        <v>3</v>
      </c>
      <c r="L27" s="43">
        <v>0</v>
      </c>
      <c r="M27" s="43">
        <v>2</v>
      </c>
      <c r="N27" s="43">
        <v>1</v>
      </c>
      <c r="O27" s="43">
        <v>5</v>
      </c>
      <c r="P27" s="43">
        <v>10</v>
      </c>
      <c r="Q27" s="44">
        <f t="shared" si="6"/>
        <v>-5</v>
      </c>
      <c r="R27" s="45">
        <f t="shared" si="7"/>
        <v>2</v>
      </c>
      <c r="S27" s="49">
        <f t="shared" si="8"/>
        <v>0.22222222222222221</v>
      </c>
      <c r="T27" s="55"/>
      <c r="U27" s="33"/>
      <c r="V27" s="26"/>
    </row>
    <row r="28" spans="2:25" ht="36.75" customHeight="1" thickBot="1" x14ac:dyDescent="0.4">
      <c r="J28" s="56" t="s">
        <v>68</v>
      </c>
      <c r="K28" s="42">
        <f t="shared" si="5"/>
        <v>3</v>
      </c>
      <c r="L28" s="43">
        <v>0</v>
      </c>
      <c r="M28" s="43">
        <v>1</v>
      </c>
      <c r="N28" s="43">
        <v>2</v>
      </c>
      <c r="O28" s="43">
        <v>5</v>
      </c>
      <c r="P28" s="43">
        <v>8</v>
      </c>
      <c r="Q28" s="44">
        <f t="shared" si="6"/>
        <v>-3</v>
      </c>
      <c r="R28" s="45">
        <f t="shared" si="7"/>
        <v>1</v>
      </c>
      <c r="S28" s="93">
        <f t="shared" si="8"/>
        <v>0.1111111111111111</v>
      </c>
      <c r="V28" s="26"/>
    </row>
    <row r="29" spans="2:25" ht="15" x14ac:dyDescent="0.3">
      <c r="K29" s="31">
        <f t="shared" ref="K29:R29" si="9">SUM(K23:K28)</f>
        <v>20</v>
      </c>
      <c r="L29" s="31">
        <f t="shared" si="9"/>
        <v>8</v>
      </c>
      <c r="M29" s="31">
        <f t="shared" si="9"/>
        <v>4</v>
      </c>
      <c r="N29" s="31">
        <f t="shared" si="9"/>
        <v>8</v>
      </c>
      <c r="O29" s="31">
        <f t="shared" si="9"/>
        <v>36</v>
      </c>
      <c r="P29" s="31">
        <f t="shared" si="9"/>
        <v>36</v>
      </c>
      <c r="Q29" s="32">
        <f t="shared" si="9"/>
        <v>0</v>
      </c>
      <c r="R29" s="31">
        <f t="shared" si="9"/>
        <v>28</v>
      </c>
      <c r="S29" s="33"/>
      <c r="V29" s="26"/>
    </row>
    <row r="30" spans="2:25" ht="14.5" x14ac:dyDescent="0.35">
      <c r="F30" s="23"/>
      <c r="V30" s="20"/>
    </row>
    <row r="31" spans="2:25" ht="15" x14ac:dyDescent="0.3">
      <c r="V31" s="92"/>
      <c r="W31" s="92"/>
      <c r="X31" s="92"/>
      <c r="Y31" s="92"/>
    </row>
    <row r="32" spans="2:25" ht="13" x14ac:dyDescent="0.3">
      <c r="V32" s="55"/>
      <c r="W32" s="90"/>
      <c r="X32" s="90"/>
      <c r="Y32" s="90"/>
    </row>
    <row r="33" spans="2:25" x14ac:dyDescent="0.25">
      <c r="V33" s="91"/>
      <c r="W33" s="36"/>
      <c r="X33" s="36"/>
      <c r="Y33" s="36"/>
    </row>
    <row r="34" spans="2:25" x14ac:dyDescent="0.25">
      <c r="V34" s="58"/>
    </row>
    <row r="35" spans="2:25" x14ac:dyDescent="0.25">
      <c r="V35" s="58"/>
    </row>
    <row r="36" spans="2:25" x14ac:dyDescent="0.25">
      <c r="V36" s="26"/>
    </row>
    <row r="38" spans="2:25" ht="13" thickBot="1" x14ac:dyDescent="0.3"/>
    <row r="39" spans="2:25" ht="23.5" thickBot="1" x14ac:dyDescent="0.55000000000000004">
      <c r="B39" s="188" t="s">
        <v>49</v>
      </c>
      <c r="C39" s="189"/>
      <c r="D39" s="189"/>
      <c r="E39" s="189"/>
      <c r="F39" s="190"/>
      <c r="I39" s="191" t="s">
        <v>50</v>
      </c>
      <c r="J39" s="192"/>
      <c r="K39" s="193"/>
      <c r="L39" s="89"/>
    </row>
    <row r="40" spans="2:25" ht="13.5" customHeight="1" thickBot="1" x14ac:dyDescent="0.45">
      <c r="B40" s="98"/>
      <c r="C40" s="98" t="s">
        <v>51</v>
      </c>
      <c r="D40" s="98" t="s">
        <v>33</v>
      </c>
      <c r="E40" s="106" t="s">
        <v>52</v>
      </c>
      <c r="F40" s="105" t="s">
        <v>53</v>
      </c>
      <c r="I40" s="194"/>
      <c r="J40" s="195"/>
      <c r="K40" s="196"/>
      <c r="L40" s="89"/>
    </row>
    <row r="41" spans="2:25" ht="16" thickBot="1" x14ac:dyDescent="0.4">
      <c r="B41" s="109">
        <v>1</v>
      </c>
      <c r="C41" s="108" t="s">
        <v>178</v>
      </c>
      <c r="D41" s="107" t="s">
        <v>79</v>
      </c>
      <c r="E41" s="97">
        <v>3</v>
      </c>
      <c r="F41" s="96">
        <v>4</v>
      </c>
      <c r="I41" s="110" t="s">
        <v>54</v>
      </c>
      <c r="J41" s="110" t="s">
        <v>33</v>
      </c>
      <c r="K41" s="110" t="s">
        <v>53</v>
      </c>
      <c r="L41" s="71"/>
    </row>
    <row r="42" spans="2:25" ht="15.5" x14ac:dyDescent="0.35">
      <c r="B42" s="60">
        <v>2</v>
      </c>
      <c r="C42" s="61" t="s">
        <v>77</v>
      </c>
      <c r="D42" s="107" t="s">
        <v>79</v>
      </c>
      <c r="E42" s="63">
        <v>1</v>
      </c>
      <c r="F42" s="96">
        <v>4</v>
      </c>
      <c r="I42" s="10" t="s">
        <v>179</v>
      </c>
      <c r="J42" s="88" t="s">
        <v>79</v>
      </c>
      <c r="K42" s="111">
        <v>4</v>
      </c>
      <c r="L42" s="74"/>
    </row>
    <row r="43" spans="2:25" ht="15.5" x14ac:dyDescent="0.35">
      <c r="B43" s="60">
        <v>3</v>
      </c>
      <c r="C43" s="61" t="s">
        <v>181</v>
      </c>
      <c r="D43" s="62" t="s">
        <v>145</v>
      </c>
      <c r="E43" s="63">
        <v>1</v>
      </c>
      <c r="F43" s="96">
        <v>4</v>
      </c>
      <c r="I43" s="10" t="s">
        <v>180</v>
      </c>
      <c r="J43" s="88" t="s">
        <v>130</v>
      </c>
      <c r="K43" s="111">
        <v>4</v>
      </c>
      <c r="L43" s="74"/>
      <c r="M43" s="85"/>
      <c r="N43" s="86"/>
      <c r="O43" s="87"/>
      <c r="P43" s="74"/>
      <c r="Q43" s="85"/>
      <c r="R43" s="86"/>
      <c r="S43" s="87"/>
      <c r="T43" s="74"/>
      <c r="U43" s="85"/>
    </row>
    <row r="44" spans="2:25" ht="15.5" x14ac:dyDescent="0.35">
      <c r="B44" s="60">
        <v>4</v>
      </c>
      <c r="C44" s="61" t="s">
        <v>182</v>
      </c>
      <c r="D44" s="62" t="s">
        <v>145</v>
      </c>
      <c r="E44" s="63">
        <v>1</v>
      </c>
      <c r="F44" s="96">
        <v>4</v>
      </c>
      <c r="I44" s="10" t="s">
        <v>184</v>
      </c>
      <c r="J44" s="88" t="s">
        <v>145</v>
      </c>
      <c r="K44" s="111">
        <v>4</v>
      </c>
      <c r="L44" s="74"/>
      <c r="M44" s="114"/>
      <c r="N44" s="114"/>
      <c r="O44" s="114"/>
      <c r="P44" s="114"/>
      <c r="Q44" s="114"/>
      <c r="R44" s="114"/>
      <c r="S44" s="114"/>
      <c r="T44" s="114"/>
      <c r="U44" s="33"/>
    </row>
    <row r="45" spans="2:25" ht="15.5" x14ac:dyDescent="0.35">
      <c r="B45" s="60">
        <v>5</v>
      </c>
      <c r="C45" s="61" t="s">
        <v>140</v>
      </c>
      <c r="D45" s="62" t="s">
        <v>183</v>
      </c>
      <c r="E45" s="63">
        <v>1</v>
      </c>
      <c r="F45" s="96">
        <v>4</v>
      </c>
      <c r="I45" s="10" t="s">
        <v>185</v>
      </c>
      <c r="J45" s="88" t="s">
        <v>145</v>
      </c>
      <c r="K45" s="111">
        <v>4</v>
      </c>
      <c r="L45" s="74"/>
      <c r="M45" s="66"/>
      <c r="N45" s="66"/>
      <c r="O45" s="66"/>
      <c r="P45" s="66"/>
      <c r="Q45" s="66"/>
      <c r="R45" s="66"/>
      <c r="S45" s="67"/>
      <c r="T45" s="55"/>
      <c r="U45" s="68"/>
    </row>
    <row r="46" spans="2:25" ht="15.5" x14ac:dyDescent="0.35">
      <c r="B46" s="60">
        <v>6</v>
      </c>
      <c r="C46" s="61" t="s">
        <v>189</v>
      </c>
      <c r="D46" s="62" t="s">
        <v>100</v>
      </c>
      <c r="E46" s="63">
        <v>3</v>
      </c>
      <c r="F46" s="96">
        <v>4</v>
      </c>
      <c r="I46" s="10" t="s">
        <v>186</v>
      </c>
      <c r="J46" s="88" t="s">
        <v>145</v>
      </c>
      <c r="K46" s="111">
        <v>4</v>
      </c>
      <c r="L46" s="74"/>
      <c r="M46" s="66"/>
      <c r="N46" s="66"/>
      <c r="O46" s="66"/>
      <c r="P46" s="66"/>
      <c r="Q46" s="66"/>
      <c r="R46" s="66"/>
      <c r="S46" s="67"/>
      <c r="T46" s="55"/>
      <c r="U46" s="68"/>
    </row>
    <row r="47" spans="2:25" ht="15.5" x14ac:dyDescent="0.35">
      <c r="B47" s="60">
        <v>7</v>
      </c>
      <c r="C47" s="61" t="s">
        <v>190</v>
      </c>
      <c r="D47" s="62" t="s">
        <v>100</v>
      </c>
      <c r="E47" s="63">
        <v>2</v>
      </c>
      <c r="F47" s="96">
        <v>4</v>
      </c>
      <c r="I47" s="10" t="s">
        <v>187</v>
      </c>
      <c r="J47" s="88" t="s">
        <v>80</v>
      </c>
      <c r="K47" s="111">
        <v>4</v>
      </c>
      <c r="L47" s="74"/>
      <c r="M47" s="66"/>
      <c r="N47" s="66"/>
      <c r="O47" s="66"/>
      <c r="P47" s="66"/>
      <c r="Q47" s="66"/>
      <c r="R47" s="66"/>
      <c r="S47" s="67"/>
      <c r="T47" s="55"/>
      <c r="U47" s="68"/>
    </row>
    <row r="48" spans="2:25" ht="15.5" x14ac:dyDescent="0.35">
      <c r="B48" s="60">
        <v>8</v>
      </c>
      <c r="C48" s="61" t="s">
        <v>191</v>
      </c>
      <c r="D48" s="62" t="s">
        <v>100</v>
      </c>
      <c r="E48" s="63">
        <v>1</v>
      </c>
      <c r="F48" s="96">
        <v>4</v>
      </c>
      <c r="I48" s="10" t="s">
        <v>195</v>
      </c>
      <c r="J48" s="88" t="s">
        <v>196</v>
      </c>
      <c r="K48" s="111">
        <v>4</v>
      </c>
      <c r="L48" s="74"/>
      <c r="M48" s="66"/>
      <c r="N48" s="66"/>
      <c r="O48" s="66"/>
      <c r="P48" s="66"/>
      <c r="Q48" s="66"/>
      <c r="R48" s="66"/>
      <c r="S48" s="67"/>
      <c r="T48" s="55"/>
      <c r="U48" s="68"/>
    </row>
    <row r="49" spans="2:21" ht="15.5" x14ac:dyDescent="0.35">
      <c r="B49" s="60">
        <v>9</v>
      </c>
      <c r="C49" s="61" t="s">
        <v>192</v>
      </c>
      <c r="D49" s="62" t="s">
        <v>100</v>
      </c>
      <c r="E49" s="63">
        <v>1</v>
      </c>
      <c r="F49" s="96">
        <v>4</v>
      </c>
      <c r="I49" s="10" t="s">
        <v>197</v>
      </c>
      <c r="J49" s="88" t="s">
        <v>196</v>
      </c>
      <c r="K49" s="111">
        <v>4</v>
      </c>
      <c r="L49" s="74"/>
      <c r="M49" s="66"/>
      <c r="N49" s="66"/>
      <c r="O49" s="66"/>
      <c r="P49" s="66"/>
      <c r="Q49" s="66"/>
      <c r="R49" s="66"/>
      <c r="S49" s="67"/>
      <c r="T49" s="55"/>
      <c r="U49" s="68"/>
    </row>
    <row r="50" spans="2:21" ht="15.5" x14ac:dyDescent="0.35">
      <c r="B50" s="60">
        <v>10</v>
      </c>
      <c r="C50" s="61" t="s">
        <v>193</v>
      </c>
      <c r="D50" s="62" t="s">
        <v>98</v>
      </c>
      <c r="E50" s="63">
        <v>2</v>
      </c>
      <c r="F50" s="96">
        <v>4</v>
      </c>
      <c r="I50" s="10" t="s">
        <v>198</v>
      </c>
      <c r="J50" s="88" t="s">
        <v>98</v>
      </c>
      <c r="K50" s="111">
        <v>4</v>
      </c>
      <c r="L50" s="74"/>
      <c r="M50" s="66"/>
      <c r="N50" s="66"/>
      <c r="O50" s="66"/>
      <c r="P50" s="66"/>
      <c r="Q50" s="66"/>
      <c r="R50" s="66"/>
      <c r="S50" s="67"/>
      <c r="T50" s="55"/>
      <c r="U50" s="68"/>
    </row>
    <row r="51" spans="2:21" ht="15.5" x14ac:dyDescent="0.35">
      <c r="B51" s="60">
        <v>11</v>
      </c>
      <c r="C51" s="61" t="s">
        <v>194</v>
      </c>
      <c r="D51" s="62" t="s">
        <v>98</v>
      </c>
      <c r="E51" s="63">
        <v>1</v>
      </c>
      <c r="F51" s="96">
        <v>4</v>
      </c>
      <c r="I51" s="10" t="s">
        <v>202</v>
      </c>
      <c r="J51" s="88" t="s">
        <v>91</v>
      </c>
      <c r="K51" s="111">
        <v>4</v>
      </c>
      <c r="L51" s="74"/>
      <c r="M51" s="114"/>
      <c r="N51" s="114"/>
      <c r="O51" s="114"/>
      <c r="P51" s="114"/>
      <c r="Q51" s="114"/>
      <c r="R51" s="114"/>
      <c r="S51" s="34"/>
      <c r="T51" s="114"/>
      <c r="U51" s="33"/>
    </row>
    <row r="52" spans="2:21" ht="15.5" x14ac:dyDescent="0.35">
      <c r="B52" s="60">
        <v>12</v>
      </c>
      <c r="C52" s="69" t="s">
        <v>201</v>
      </c>
      <c r="D52" s="62" t="s">
        <v>91</v>
      </c>
      <c r="E52" s="63">
        <v>1</v>
      </c>
      <c r="F52" s="96">
        <v>4</v>
      </c>
      <c r="I52" s="10" t="s">
        <v>93</v>
      </c>
      <c r="J52" s="88" t="s">
        <v>91</v>
      </c>
      <c r="K52" s="111">
        <v>4</v>
      </c>
      <c r="L52" s="74"/>
    </row>
    <row r="53" spans="2:21" ht="15.5" x14ac:dyDescent="0.35">
      <c r="B53" s="60">
        <v>13</v>
      </c>
      <c r="C53" s="69" t="s">
        <v>206</v>
      </c>
      <c r="D53" s="70" t="s">
        <v>207</v>
      </c>
      <c r="E53" s="63">
        <v>1</v>
      </c>
      <c r="F53" s="96">
        <v>4</v>
      </c>
      <c r="I53" s="10" t="s">
        <v>203</v>
      </c>
      <c r="J53" s="88" t="s">
        <v>154</v>
      </c>
      <c r="K53" s="111">
        <v>4</v>
      </c>
      <c r="L53" s="74"/>
    </row>
    <row r="54" spans="2:21" ht="15.5" x14ac:dyDescent="0.35">
      <c r="B54" s="60">
        <v>14</v>
      </c>
      <c r="C54" s="69" t="s">
        <v>208</v>
      </c>
      <c r="D54" s="70" t="s">
        <v>95</v>
      </c>
      <c r="E54" s="63">
        <v>1</v>
      </c>
      <c r="F54" s="96">
        <v>4</v>
      </c>
      <c r="I54" s="10" t="s">
        <v>153</v>
      </c>
      <c r="J54" s="88" t="s">
        <v>204</v>
      </c>
      <c r="K54" s="111">
        <v>4</v>
      </c>
      <c r="L54" s="74"/>
    </row>
    <row r="55" spans="2:21" ht="15.5" x14ac:dyDescent="0.35">
      <c r="B55" s="60">
        <v>15</v>
      </c>
      <c r="C55" s="69" t="s">
        <v>209</v>
      </c>
      <c r="D55" s="70" t="s">
        <v>207</v>
      </c>
      <c r="E55" s="63">
        <v>1</v>
      </c>
      <c r="F55" s="96">
        <v>4</v>
      </c>
      <c r="I55" s="10" t="s">
        <v>205</v>
      </c>
      <c r="J55" s="88" t="s">
        <v>204</v>
      </c>
      <c r="K55" s="111">
        <v>4</v>
      </c>
      <c r="L55" s="74"/>
    </row>
    <row r="56" spans="2:21" ht="15.5" x14ac:dyDescent="0.35">
      <c r="B56" s="60">
        <v>16</v>
      </c>
      <c r="C56" s="69" t="s">
        <v>211</v>
      </c>
      <c r="D56" s="70" t="s">
        <v>207</v>
      </c>
      <c r="E56" s="63">
        <v>2</v>
      </c>
      <c r="F56" s="96">
        <v>4</v>
      </c>
      <c r="I56" s="10" t="s">
        <v>119</v>
      </c>
      <c r="J56" s="88" t="s">
        <v>85</v>
      </c>
      <c r="K56" s="111">
        <v>4</v>
      </c>
      <c r="L56" s="74"/>
    </row>
    <row r="57" spans="2:21" ht="15.5" x14ac:dyDescent="0.35">
      <c r="B57" s="60">
        <v>17</v>
      </c>
      <c r="C57" s="69" t="s">
        <v>210</v>
      </c>
      <c r="D57" s="70" t="s">
        <v>95</v>
      </c>
      <c r="E57" s="63">
        <v>1</v>
      </c>
      <c r="F57" s="96">
        <v>4</v>
      </c>
      <c r="I57" s="10" t="s">
        <v>212</v>
      </c>
      <c r="J57" s="88" t="s">
        <v>85</v>
      </c>
      <c r="K57" s="111">
        <v>4</v>
      </c>
      <c r="L57" s="74"/>
    </row>
    <row r="58" spans="2:21" ht="15.5" x14ac:dyDescent="0.35">
      <c r="B58" s="60">
        <v>18</v>
      </c>
      <c r="C58" s="69" t="s">
        <v>217</v>
      </c>
      <c r="D58" s="70" t="s">
        <v>82</v>
      </c>
      <c r="E58" s="63">
        <v>1</v>
      </c>
      <c r="F58" s="96">
        <v>4</v>
      </c>
      <c r="I58" s="10" t="s">
        <v>213</v>
      </c>
      <c r="J58" s="88" t="s">
        <v>85</v>
      </c>
      <c r="K58" s="111">
        <v>4</v>
      </c>
      <c r="L58" s="74"/>
    </row>
    <row r="59" spans="2:21" ht="15.5" x14ac:dyDescent="0.35">
      <c r="B59" s="60">
        <v>19</v>
      </c>
      <c r="C59" s="69" t="s">
        <v>218</v>
      </c>
      <c r="D59" s="70" t="s">
        <v>82</v>
      </c>
      <c r="E59" s="63">
        <v>2</v>
      </c>
      <c r="F59" s="96">
        <v>4</v>
      </c>
      <c r="I59" s="10" t="s">
        <v>214</v>
      </c>
      <c r="J59" s="88" t="s">
        <v>85</v>
      </c>
      <c r="K59" s="111">
        <v>4</v>
      </c>
      <c r="L59" s="74"/>
    </row>
    <row r="60" spans="2:21" ht="15.5" x14ac:dyDescent="0.35">
      <c r="B60" s="60">
        <v>20</v>
      </c>
      <c r="C60" s="69" t="s">
        <v>219</v>
      </c>
      <c r="D60" s="70" t="s">
        <v>82</v>
      </c>
      <c r="E60" s="63">
        <v>3</v>
      </c>
      <c r="F60" s="96">
        <v>4</v>
      </c>
      <c r="I60" s="10" t="s">
        <v>215</v>
      </c>
      <c r="J60" s="88" t="s">
        <v>95</v>
      </c>
      <c r="K60" s="111">
        <v>4</v>
      </c>
      <c r="L60" s="74"/>
    </row>
    <row r="61" spans="2:21" ht="15.5" x14ac:dyDescent="0.35">
      <c r="B61" s="60">
        <v>21</v>
      </c>
      <c r="C61" s="69" t="s">
        <v>220</v>
      </c>
      <c r="D61" s="70" t="s">
        <v>111</v>
      </c>
      <c r="E61" s="63">
        <v>1</v>
      </c>
      <c r="F61" s="96">
        <v>4</v>
      </c>
      <c r="I61" s="10" t="s">
        <v>172</v>
      </c>
      <c r="J61" s="88" t="s">
        <v>95</v>
      </c>
      <c r="K61" s="111">
        <v>4</v>
      </c>
      <c r="L61" s="74"/>
    </row>
    <row r="62" spans="2:21" ht="15.5" x14ac:dyDescent="0.35">
      <c r="I62" s="10" t="s">
        <v>216</v>
      </c>
      <c r="J62" s="88" t="s">
        <v>95</v>
      </c>
      <c r="K62" s="111">
        <v>4</v>
      </c>
      <c r="L62" s="74"/>
    </row>
    <row r="63" spans="2:21" ht="15.5" x14ac:dyDescent="0.35">
      <c r="I63" s="10" t="s">
        <v>221</v>
      </c>
      <c r="J63" s="88" t="s">
        <v>82</v>
      </c>
      <c r="K63" s="111">
        <v>4</v>
      </c>
      <c r="L63" s="74"/>
    </row>
    <row r="64" spans="2:21" ht="15.5" x14ac:dyDescent="0.35">
      <c r="I64" s="72" t="s">
        <v>81</v>
      </c>
      <c r="J64" s="73" t="s">
        <v>82</v>
      </c>
      <c r="K64" s="111">
        <v>4</v>
      </c>
      <c r="L64" s="74"/>
    </row>
    <row r="65" spans="3:12" ht="15.5" x14ac:dyDescent="0.35">
      <c r="I65" s="73" t="s">
        <v>222</v>
      </c>
      <c r="J65" s="73" t="s">
        <v>82</v>
      </c>
      <c r="K65" s="111">
        <v>4</v>
      </c>
      <c r="L65" s="74"/>
    </row>
    <row r="66" spans="3:12" ht="15.5" x14ac:dyDescent="0.35">
      <c r="I66" s="73" t="s">
        <v>223</v>
      </c>
      <c r="J66" s="73" t="s">
        <v>111</v>
      </c>
      <c r="K66" s="111">
        <v>4</v>
      </c>
      <c r="L66" s="74"/>
    </row>
    <row r="67" spans="3:12" ht="15.5" x14ac:dyDescent="0.35">
      <c r="I67" s="73" t="s">
        <v>224</v>
      </c>
      <c r="J67" s="73" t="s">
        <v>111</v>
      </c>
      <c r="K67" s="111">
        <v>4</v>
      </c>
      <c r="L67" s="74"/>
    </row>
    <row r="68" spans="3:12" ht="15.5" x14ac:dyDescent="0.35">
      <c r="I68" s="85"/>
      <c r="J68" s="86"/>
      <c r="K68" s="87"/>
      <c r="L68" s="74"/>
    </row>
    <row r="69" spans="3:12" ht="15.5" x14ac:dyDescent="0.35">
      <c r="I69" s="86"/>
      <c r="J69" s="86"/>
    </row>
    <row r="70" spans="3:12" ht="16" thickBot="1" x14ac:dyDescent="0.4">
      <c r="I70" s="85"/>
      <c r="J70" s="86"/>
    </row>
    <row r="71" spans="3:12" ht="20.5" thickBot="1" x14ac:dyDescent="0.45">
      <c r="C71" s="185" t="s">
        <v>55</v>
      </c>
      <c r="D71" s="186"/>
      <c r="E71" s="186"/>
      <c r="F71" s="187"/>
      <c r="I71" s="199" t="s">
        <v>44</v>
      </c>
      <c r="J71" s="200"/>
      <c r="K71" s="200"/>
      <c r="L71" s="201"/>
    </row>
    <row r="72" spans="3:12" ht="13" x14ac:dyDescent="0.3">
      <c r="C72" s="59" t="s">
        <v>51</v>
      </c>
      <c r="D72" s="59" t="s">
        <v>33</v>
      </c>
      <c r="E72" s="59" t="s">
        <v>53</v>
      </c>
      <c r="F72" s="59" t="s">
        <v>52</v>
      </c>
      <c r="I72" s="50" t="s">
        <v>45</v>
      </c>
      <c r="J72" s="51" t="s">
        <v>46</v>
      </c>
      <c r="K72" s="51" t="s">
        <v>47</v>
      </c>
      <c r="L72" s="51" t="s">
        <v>48</v>
      </c>
    </row>
    <row r="73" spans="3:12" ht="15" x14ac:dyDescent="0.3">
      <c r="C73" s="64"/>
      <c r="D73" s="64"/>
      <c r="E73" s="64"/>
      <c r="F73" s="65">
        <v>1</v>
      </c>
      <c r="I73" s="52"/>
      <c r="J73" s="53"/>
      <c r="K73" s="53"/>
      <c r="L73" s="53"/>
    </row>
    <row r="74" spans="3:12" ht="16" thickBot="1" x14ac:dyDescent="0.4">
      <c r="I74" s="85"/>
      <c r="J74" s="86"/>
    </row>
    <row r="75" spans="3:12" ht="18" thickBot="1" x14ac:dyDescent="0.4">
      <c r="C75" s="182" t="s">
        <v>56</v>
      </c>
      <c r="D75" s="183"/>
      <c r="E75" s="183"/>
      <c r="F75" s="184"/>
      <c r="I75" s="85"/>
      <c r="J75" s="86"/>
    </row>
    <row r="76" spans="3:12" ht="15.5" x14ac:dyDescent="0.35">
      <c r="C76" s="5" t="s">
        <v>54</v>
      </c>
      <c r="D76" s="5" t="s">
        <v>33</v>
      </c>
      <c r="E76" s="5" t="s">
        <v>57</v>
      </c>
      <c r="F76" s="95" t="s">
        <v>58</v>
      </c>
      <c r="I76" s="85"/>
      <c r="J76" s="86"/>
    </row>
    <row r="77" spans="3:12" ht="15.5" x14ac:dyDescent="0.35">
      <c r="C77" s="10" t="s">
        <v>75</v>
      </c>
      <c r="D77" s="11" t="s">
        <v>79</v>
      </c>
      <c r="E77" s="12">
        <v>1</v>
      </c>
      <c r="F77" s="13">
        <v>4</v>
      </c>
      <c r="I77" s="85"/>
      <c r="J77" s="86"/>
    </row>
    <row r="78" spans="3:12" ht="15.5" x14ac:dyDescent="0.35">
      <c r="C78" s="10" t="s">
        <v>188</v>
      </c>
      <c r="D78" s="11" t="s">
        <v>80</v>
      </c>
      <c r="E78" s="12">
        <v>1</v>
      </c>
      <c r="F78" s="13">
        <v>4</v>
      </c>
      <c r="I78" s="85"/>
      <c r="J78" s="86"/>
    </row>
    <row r="79" spans="3:12" ht="15.5" x14ac:dyDescent="0.35">
      <c r="C79" s="10" t="s">
        <v>199</v>
      </c>
      <c r="D79" s="11" t="s">
        <v>200</v>
      </c>
      <c r="E79" s="12">
        <v>1</v>
      </c>
      <c r="F79" s="13">
        <v>4</v>
      </c>
    </row>
    <row r="80" spans="3:12" ht="15.5" x14ac:dyDescent="0.35">
      <c r="C80" s="10"/>
      <c r="D80" s="11"/>
      <c r="E80" s="12">
        <v>1</v>
      </c>
      <c r="F80" s="13">
        <v>4</v>
      </c>
    </row>
  </sheetData>
  <sortState xmlns:xlrd2="http://schemas.microsoft.com/office/spreadsheetml/2017/richdata2" ref="J13:S18">
    <sortCondition descending="1" ref="R13:R18"/>
    <sortCondition descending="1" ref="Q13:Q18"/>
    <sortCondition descending="1" ref="O13:O18"/>
  </sortState>
  <mergeCells count="11">
    <mergeCell ref="B22:G22"/>
    <mergeCell ref="B11:G11"/>
    <mergeCell ref="J11:S11"/>
    <mergeCell ref="B12:G12"/>
    <mergeCell ref="B14:G14"/>
    <mergeCell ref="J21:S21"/>
    <mergeCell ref="B39:F39"/>
    <mergeCell ref="I39:K40"/>
    <mergeCell ref="C71:F71"/>
    <mergeCell ref="I71:L71"/>
    <mergeCell ref="C75:F75"/>
  </mergeCells>
  <conditionalFormatting sqref="K42:K67">
    <cfRule type="cellIs" dxfId="16" priority="5" operator="greaterThanOrEqual">
      <formula>5</formula>
    </cfRule>
  </conditionalFormatting>
  <conditionalFormatting sqref="E77:E80">
    <cfRule type="cellIs" dxfId="15" priority="4" operator="greaterThanOrEqual">
      <formula>5</formula>
    </cfRule>
  </conditionalFormatting>
  <conditionalFormatting sqref="O43 S43">
    <cfRule type="cellIs" dxfId="14" priority="3" operator="greaterThanOrEqual">
      <formula>5</formula>
    </cfRule>
  </conditionalFormatting>
  <conditionalFormatting sqref="K68">
    <cfRule type="cellIs" dxfId="13" priority="2" operator="greaterThanOrEqual">
      <formula>5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98384-52DD-432F-9C24-6280712647EE}">
  <sheetPr>
    <tabColor theme="1"/>
  </sheetPr>
  <dimension ref="B3:Y80"/>
  <sheetViews>
    <sheetView showGridLines="0" topLeftCell="A10" zoomScale="55" zoomScaleNormal="55" workbookViewId="0">
      <selection activeCell="J23" sqref="J23:S28"/>
    </sheetView>
  </sheetViews>
  <sheetFormatPr baseColWidth="10" defaultColWidth="11.453125" defaultRowHeight="12.5" x14ac:dyDescent="0.25"/>
  <cols>
    <col min="1" max="2" width="11.453125" style="1"/>
    <col min="3" max="3" width="34.453125" style="1" customWidth="1"/>
    <col min="4" max="4" width="16.7265625" style="1" customWidth="1"/>
    <col min="5" max="5" width="14" style="1" customWidth="1"/>
    <col min="6" max="6" width="29.26953125" style="1" bestFit="1" customWidth="1"/>
    <col min="7" max="8" width="11.453125" style="1"/>
    <col min="9" max="9" width="39" style="1" bestFit="1" customWidth="1"/>
    <col min="10" max="10" width="30.81640625" style="1" bestFit="1" customWidth="1"/>
    <col min="11" max="18" width="11.453125" style="1"/>
    <col min="19" max="19" width="16.54296875" style="1" customWidth="1"/>
    <col min="20" max="21" width="11.453125" style="1"/>
    <col min="22" max="22" width="30.453125" style="1" customWidth="1"/>
    <col min="23" max="23" width="14" style="1" customWidth="1"/>
    <col min="24" max="16384" width="11.453125" style="1"/>
  </cols>
  <sheetData>
    <row r="3" spans="2:22" ht="25" x14ac:dyDescent="0.5">
      <c r="C3" s="2"/>
      <c r="D3" s="3"/>
      <c r="E3" s="3"/>
    </row>
    <row r="7" spans="2:22" ht="12.75" customHeight="1" x14ac:dyDescent="0.6">
      <c r="B7" s="129"/>
      <c r="C7" s="129"/>
      <c r="D7" s="129"/>
      <c r="E7" s="129"/>
      <c r="F7" s="129"/>
      <c r="G7" s="129"/>
    </row>
    <row r="8" spans="2:22" ht="12.75" customHeight="1" x14ac:dyDescent="0.6">
      <c r="B8" s="129"/>
      <c r="C8" s="129"/>
      <c r="D8" s="129"/>
      <c r="E8" s="129"/>
      <c r="F8" s="129"/>
      <c r="G8" s="129"/>
    </row>
    <row r="9" spans="2:22" ht="18" customHeight="1" x14ac:dyDescent="0.6">
      <c r="B9" s="129"/>
      <c r="C9" s="129"/>
      <c r="D9" s="129"/>
      <c r="E9" s="129"/>
      <c r="F9" s="129"/>
      <c r="G9" s="129"/>
    </row>
    <row r="10" spans="2:22" ht="13" thickBot="1" x14ac:dyDescent="0.3"/>
    <row r="11" spans="2:22" ht="20.5" thickBot="1" x14ac:dyDescent="0.45">
      <c r="B11" s="175"/>
      <c r="C11" s="175"/>
      <c r="D11" s="175"/>
      <c r="E11" s="175"/>
      <c r="F11" s="175"/>
      <c r="G11" s="175"/>
      <c r="J11" s="176" t="s">
        <v>32</v>
      </c>
      <c r="K11" s="177"/>
      <c r="L11" s="177"/>
      <c r="M11" s="177"/>
      <c r="N11" s="177"/>
      <c r="O11" s="177"/>
      <c r="P11" s="177"/>
      <c r="Q11" s="177"/>
      <c r="R11" s="177"/>
      <c r="S11" s="178"/>
      <c r="T11" s="4"/>
      <c r="U11" s="4"/>
    </row>
    <row r="12" spans="2:22" ht="18.5" thickBot="1" x14ac:dyDescent="0.45">
      <c r="B12" s="179">
        <f>'Jornada 4'!B12:G12+7</f>
        <v>43716</v>
      </c>
      <c r="C12" s="180"/>
      <c r="D12" s="180"/>
      <c r="E12" s="180"/>
      <c r="F12" s="180"/>
      <c r="G12" s="181"/>
      <c r="J12" s="6" t="s">
        <v>33</v>
      </c>
      <c r="K12" s="7" t="s">
        <v>34</v>
      </c>
      <c r="L12" s="8" t="s">
        <v>35</v>
      </c>
      <c r="M12" s="8" t="s">
        <v>36</v>
      </c>
      <c r="N12" s="8" t="s">
        <v>37</v>
      </c>
      <c r="O12" s="8" t="s">
        <v>38</v>
      </c>
      <c r="P12" s="8" t="s">
        <v>39</v>
      </c>
      <c r="Q12" s="8" t="s">
        <v>40</v>
      </c>
      <c r="R12" s="8" t="s">
        <v>41</v>
      </c>
      <c r="S12" s="9" t="s">
        <v>42</v>
      </c>
      <c r="T12" s="4"/>
      <c r="U12" s="4"/>
    </row>
    <row r="13" spans="2:22" ht="27" customHeight="1" thickBot="1" x14ac:dyDescent="0.4">
      <c r="D13" s="14"/>
      <c r="E13" s="14"/>
      <c r="F13" s="14"/>
      <c r="J13" s="47" t="s">
        <v>15</v>
      </c>
      <c r="K13" s="15">
        <f t="shared" ref="K13:K18" si="0">SUM(L13+M13+N13)</f>
        <v>5</v>
      </c>
      <c r="L13" s="16">
        <v>4</v>
      </c>
      <c r="M13" s="16">
        <v>1</v>
      </c>
      <c r="N13" s="16">
        <v>0</v>
      </c>
      <c r="O13" s="16">
        <v>20</v>
      </c>
      <c r="P13" s="16">
        <v>5</v>
      </c>
      <c r="Q13" s="17">
        <f t="shared" ref="Q13:Q18" si="1">O13-P13</f>
        <v>15</v>
      </c>
      <c r="R13" s="18">
        <f t="shared" ref="R13:R18" si="2">(L13*3)+(M13*1)</f>
        <v>13</v>
      </c>
      <c r="S13" s="19">
        <f t="shared" ref="S13:S18" si="3">R13/(K13*3)</f>
        <v>0.8666666666666667</v>
      </c>
      <c r="T13" s="4"/>
      <c r="U13" s="4"/>
      <c r="V13" s="20"/>
    </row>
    <row r="14" spans="2:22" ht="28.5" customHeight="1" x14ac:dyDescent="0.35">
      <c r="B14" s="172" t="s">
        <v>3</v>
      </c>
      <c r="C14" s="173"/>
      <c r="D14" s="173"/>
      <c r="E14" s="173"/>
      <c r="F14" s="173"/>
      <c r="G14" s="174"/>
      <c r="J14" s="47" t="s">
        <v>14</v>
      </c>
      <c r="K14" s="15">
        <f t="shared" si="0"/>
        <v>5</v>
      </c>
      <c r="L14" s="16">
        <v>3</v>
      </c>
      <c r="M14" s="16">
        <v>1</v>
      </c>
      <c r="N14" s="16">
        <v>1</v>
      </c>
      <c r="O14" s="16">
        <v>21</v>
      </c>
      <c r="P14" s="16">
        <v>4</v>
      </c>
      <c r="Q14" s="17">
        <f t="shared" si="1"/>
        <v>17</v>
      </c>
      <c r="R14" s="18">
        <f t="shared" si="2"/>
        <v>10</v>
      </c>
      <c r="S14" s="25">
        <f t="shared" si="3"/>
        <v>0.66666666666666663</v>
      </c>
      <c r="T14" s="4"/>
      <c r="U14" s="4"/>
      <c r="V14" s="20"/>
    </row>
    <row r="15" spans="2:22" ht="33.75" customHeight="1" x14ac:dyDescent="0.5">
      <c r="B15" s="22"/>
      <c r="C15" s="136" t="s">
        <v>14</v>
      </c>
      <c r="D15" s="130">
        <v>5</v>
      </c>
      <c r="E15" s="130">
        <v>0</v>
      </c>
      <c r="F15" s="137" t="s">
        <v>5</v>
      </c>
      <c r="G15" s="24"/>
      <c r="J15" s="47" t="s">
        <v>43</v>
      </c>
      <c r="K15" s="15">
        <f t="shared" si="0"/>
        <v>3</v>
      </c>
      <c r="L15" s="16">
        <v>2</v>
      </c>
      <c r="M15" s="16">
        <v>0</v>
      </c>
      <c r="N15" s="16">
        <v>1</v>
      </c>
      <c r="O15" s="16">
        <v>6</v>
      </c>
      <c r="P15" s="16">
        <v>3</v>
      </c>
      <c r="Q15" s="17">
        <f t="shared" si="1"/>
        <v>3</v>
      </c>
      <c r="R15" s="18">
        <f t="shared" si="2"/>
        <v>6</v>
      </c>
      <c r="S15" s="25">
        <f t="shared" si="3"/>
        <v>0.66666666666666663</v>
      </c>
      <c r="T15" s="26"/>
      <c r="U15" s="26"/>
      <c r="V15" s="26"/>
    </row>
    <row r="16" spans="2:22" ht="36.75" customHeight="1" x14ac:dyDescent="0.5">
      <c r="B16" s="22"/>
      <c r="C16" s="136" t="s">
        <v>61</v>
      </c>
      <c r="D16" s="130">
        <v>0</v>
      </c>
      <c r="E16" s="130">
        <v>3</v>
      </c>
      <c r="F16" s="137" t="s">
        <v>31</v>
      </c>
      <c r="G16" s="24"/>
      <c r="J16" s="47" t="s">
        <v>5</v>
      </c>
      <c r="K16" s="15">
        <f t="shared" si="0"/>
        <v>4</v>
      </c>
      <c r="L16" s="16">
        <v>2</v>
      </c>
      <c r="M16" s="16">
        <v>0</v>
      </c>
      <c r="N16" s="16">
        <v>2</v>
      </c>
      <c r="O16" s="16">
        <v>13</v>
      </c>
      <c r="P16" s="16">
        <v>15</v>
      </c>
      <c r="Q16" s="17">
        <f t="shared" si="1"/>
        <v>-2</v>
      </c>
      <c r="R16" s="18">
        <f t="shared" si="2"/>
        <v>6</v>
      </c>
      <c r="S16" s="21">
        <f t="shared" si="3"/>
        <v>0.5</v>
      </c>
      <c r="T16" s="27"/>
      <c r="U16" s="27"/>
      <c r="V16" s="26"/>
    </row>
    <row r="17" spans="2:25" ht="37.5" customHeight="1" x14ac:dyDescent="0.5">
      <c r="B17" s="22"/>
      <c r="C17" s="136" t="s">
        <v>65</v>
      </c>
      <c r="D17" s="130">
        <v>0</v>
      </c>
      <c r="E17" s="130">
        <v>6</v>
      </c>
      <c r="F17" s="137" t="s">
        <v>15</v>
      </c>
      <c r="G17" s="24"/>
      <c r="J17" s="47" t="s">
        <v>71</v>
      </c>
      <c r="K17" s="15">
        <f t="shared" si="0"/>
        <v>4</v>
      </c>
      <c r="L17" s="16">
        <v>0</v>
      </c>
      <c r="M17" s="16">
        <v>0</v>
      </c>
      <c r="N17" s="16">
        <v>4</v>
      </c>
      <c r="O17" s="16">
        <v>0</v>
      </c>
      <c r="P17" s="16">
        <v>13</v>
      </c>
      <c r="Q17" s="17">
        <f t="shared" si="1"/>
        <v>-13</v>
      </c>
      <c r="R17" s="18">
        <f t="shared" si="2"/>
        <v>0</v>
      </c>
      <c r="S17" s="21">
        <f t="shared" si="3"/>
        <v>0</v>
      </c>
    </row>
    <row r="18" spans="2:25" ht="37.5" customHeight="1" thickBot="1" x14ac:dyDescent="0.4">
      <c r="B18" s="28"/>
      <c r="C18" s="29"/>
      <c r="D18" s="29"/>
      <c r="E18" s="29"/>
      <c r="F18" s="29"/>
      <c r="G18" s="30"/>
      <c r="J18" s="47" t="s">
        <v>98</v>
      </c>
      <c r="K18" s="15">
        <f t="shared" si="0"/>
        <v>3</v>
      </c>
      <c r="L18" s="16">
        <v>0</v>
      </c>
      <c r="M18" s="16">
        <v>0</v>
      </c>
      <c r="N18" s="16">
        <v>3</v>
      </c>
      <c r="O18" s="16">
        <v>4</v>
      </c>
      <c r="P18" s="16">
        <v>24</v>
      </c>
      <c r="Q18" s="17">
        <f t="shared" si="1"/>
        <v>-20</v>
      </c>
      <c r="R18" s="18">
        <f t="shared" si="2"/>
        <v>0</v>
      </c>
      <c r="S18" s="84">
        <f t="shared" si="3"/>
        <v>0</v>
      </c>
    </row>
    <row r="19" spans="2:25" ht="37.5" customHeight="1" x14ac:dyDescent="0.35">
      <c r="C19" s="23"/>
      <c r="D19" s="23"/>
      <c r="E19" s="23"/>
      <c r="F19" s="23"/>
      <c r="K19" s="31">
        <f t="shared" ref="K19:R19" si="4">SUM(K13:K18)</f>
        <v>24</v>
      </c>
      <c r="L19" s="31">
        <f t="shared" si="4"/>
        <v>11</v>
      </c>
      <c r="M19" s="31">
        <f t="shared" si="4"/>
        <v>2</v>
      </c>
      <c r="N19" s="31">
        <f t="shared" si="4"/>
        <v>11</v>
      </c>
      <c r="O19" s="31">
        <f t="shared" si="4"/>
        <v>64</v>
      </c>
      <c r="P19" s="31">
        <f t="shared" si="4"/>
        <v>64</v>
      </c>
      <c r="Q19" s="32">
        <f t="shared" si="4"/>
        <v>0</v>
      </c>
      <c r="R19" s="31">
        <f t="shared" si="4"/>
        <v>35</v>
      </c>
      <c r="S19" s="33"/>
    </row>
    <row r="20" spans="2:25" ht="16.5" customHeight="1" thickBot="1" x14ac:dyDescent="0.4">
      <c r="C20" s="23"/>
      <c r="D20" s="23"/>
      <c r="E20" s="23"/>
      <c r="F20" s="23"/>
      <c r="K20" s="114"/>
      <c r="L20" s="114"/>
      <c r="M20" s="114"/>
      <c r="N20" s="114"/>
      <c r="O20" s="114"/>
      <c r="P20" s="114"/>
      <c r="Q20" s="34"/>
      <c r="R20" s="114"/>
      <c r="S20" s="33"/>
      <c r="V20" s="26"/>
    </row>
    <row r="21" spans="2:25" ht="21.75" customHeight="1" thickBot="1" x14ac:dyDescent="0.45">
      <c r="C21" s="23"/>
      <c r="D21" s="23"/>
      <c r="E21" s="23"/>
      <c r="F21" s="23"/>
      <c r="I21" s="35"/>
      <c r="J21" s="176" t="s">
        <v>32</v>
      </c>
      <c r="K21" s="177"/>
      <c r="L21" s="177"/>
      <c r="M21" s="177"/>
      <c r="N21" s="177"/>
      <c r="O21" s="177"/>
      <c r="P21" s="177"/>
      <c r="Q21" s="177"/>
      <c r="R21" s="177"/>
      <c r="S21" s="178"/>
      <c r="V21" s="26"/>
    </row>
    <row r="22" spans="2:25" ht="27" customHeight="1" thickBot="1" x14ac:dyDescent="0.4">
      <c r="B22" s="172" t="s">
        <v>10</v>
      </c>
      <c r="C22" s="173"/>
      <c r="D22" s="173"/>
      <c r="E22" s="173"/>
      <c r="F22" s="173"/>
      <c r="G22" s="174"/>
      <c r="I22" s="36"/>
      <c r="J22" s="37" t="s">
        <v>33</v>
      </c>
      <c r="K22" s="38" t="s">
        <v>34</v>
      </c>
      <c r="L22" s="39" t="s">
        <v>35</v>
      </c>
      <c r="M22" s="39" t="s">
        <v>36</v>
      </c>
      <c r="N22" s="39" t="s">
        <v>37</v>
      </c>
      <c r="O22" s="39" t="s">
        <v>38</v>
      </c>
      <c r="P22" s="39" t="s">
        <v>39</v>
      </c>
      <c r="Q22" s="39" t="s">
        <v>40</v>
      </c>
      <c r="R22" s="39" t="s">
        <v>41</v>
      </c>
      <c r="S22" s="40" t="s">
        <v>42</v>
      </c>
      <c r="V22" s="26"/>
    </row>
    <row r="23" spans="2:25" ht="34.5" customHeight="1" x14ac:dyDescent="0.5">
      <c r="B23" s="22"/>
      <c r="C23" s="136" t="s">
        <v>69</v>
      </c>
      <c r="D23" s="130">
        <v>3</v>
      </c>
      <c r="E23" s="130">
        <v>1</v>
      </c>
      <c r="F23" s="137" t="s">
        <v>9</v>
      </c>
      <c r="G23" s="24"/>
      <c r="I23" s="36"/>
      <c r="J23" s="41" t="s">
        <v>59</v>
      </c>
      <c r="K23" s="42">
        <f t="shared" ref="K23:K28" si="5">SUM(L23+M23+N23)</f>
        <v>5</v>
      </c>
      <c r="L23" s="43">
        <v>3</v>
      </c>
      <c r="M23" s="43">
        <v>0</v>
      </c>
      <c r="N23" s="43">
        <v>2</v>
      </c>
      <c r="O23" s="43">
        <v>13</v>
      </c>
      <c r="P23" s="43">
        <v>10</v>
      </c>
      <c r="Q23" s="44">
        <f t="shared" ref="Q23:Q28" si="6">O23-P23</f>
        <v>3</v>
      </c>
      <c r="R23" s="45">
        <f t="shared" ref="R23:R28" si="7">(L23*3)+(M23*1)</f>
        <v>9</v>
      </c>
      <c r="S23" s="46">
        <f t="shared" ref="S23:S28" si="8">R23/(K23*3)</f>
        <v>0.6</v>
      </c>
      <c r="V23" s="26"/>
    </row>
    <row r="24" spans="2:25" ht="33" customHeight="1" x14ac:dyDescent="0.5">
      <c r="B24" s="22"/>
      <c r="C24" s="136" t="s">
        <v>13</v>
      </c>
      <c r="D24" s="130">
        <v>3</v>
      </c>
      <c r="E24" s="130">
        <v>2</v>
      </c>
      <c r="F24" s="137" t="s">
        <v>8</v>
      </c>
      <c r="G24" s="24"/>
      <c r="I24" s="36"/>
      <c r="J24" s="41" t="s">
        <v>8</v>
      </c>
      <c r="K24" s="42">
        <f t="shared" si="5"/>
        <v>5</v>
      </c>
      <c r="L24" s="43">
        <v>2</v>
      </c>
      <c r="M24" s="43">
        <v>1</v>
      </c>
      <c r="N24" s="43">
        <v>2</v>
      </c>
      <c r="O24" s="43">
        <v>9</v>
      </c>
      <c r="P24" s="43">
        <v>8</v>
      </c>
      <c r="Q24" s="44">
        <f t="shared" si="6"/>
        <v>1</v>
      </c>
      <c r="R24" s="45">
        <f t="shared" si="7"/>
        <v>7</v>
      </c>
      <c r="S24" s="49">
        <f t="shared" si="8"/>
        <v>0.46666666666666667</v>
      </c>
    </row>
    <row r="25" spans="2:25" ht="34.5" customHeight="1" x14ac:dyDescent="0.5">
      <c r="B25" s="22"/>
      <c r="C25" s="136" t="s">
        <v>70</v>
      </c>
      <c r="D25" s="130">
        <v>2</v>
      </c>
      <c r="E25" s="130">
        <v>0</v>
      </c>
      <c r="F25" s="137" t="s">
        <v>11</v>
      </c>
      <c r="G25" s="24"/>
      <c r="I25" s="36"/>
      <c r="J25" s="47" t="s">
        <v>13</v>
      </c>
      <c r="K25" s="42">
        <f t="shared" si="5"/>
        <v>3</v>
      </c>
      <c r="L25" s="43">
        <v>2</v>
      </c>
      <c r="M25" s="43">
        <v>0</v>
      </c>
      <c r="N25" s="43">
        <v>1</v>
      </c>
      <c r="O25" s="43">
        <v>8</v>
      </c>
      <c r="P25" s="43">
        <v>5</v>
      </c>
      <c r="Q25" s="44">
        <f t="shared" si="6"/>
        <v>3</v>
      </c>
      <c r="R25" s="45">
        <f t="shared" si="7"/>
        <v>6</v>
      </c>
      <c r="S25" s="48">
        <f t="shared" si="8"/>
        <v>0.66666666666666663</v>
      </c>
    </row>
    <row r="26" spans="2:25" ht="39.75" customHeight="1" x14ac:dyDescent="0.35">
      <c r="B26" s="22"/>
      <c r="G26" s="24"/>
      <c r="I26" s="36"/>
      <c r="J26" s="47" t="s">
        <v>11</v>
      </c>
      <c r="K26" s="42">
        <f t="shared" si="5"/>
        <v>5</v>
      </c>
      <c r="L26" s="43">
        <v>2</v>
      </c>
      <c r="M26" s="43">
        <v>0</v>
      </c>
      <c r="N26" s="43">
        <v>3</v>
      </c>
      <c r="O26" s="43">
        <v>2</v>
      </c>
      <c r="P26" s="43">
        <v>5</v>
      </c>
      <c r="Q26" s="44">
        <f t="shared" si="6"/>
        <v>-3</v>
      </c>
      <c r="R26" s="45">
        <f t="shared" si="7"/>
        <v>6</v>
      </c>
      <c r="S26" s="48">
        <f t="shared" si="8"/>
        <v>0.4</v>
      </c>
    </row>
    <row r="27" spans="2:25" ht="34.5" customHeight="1" thickBot="1" x14ac:dyDescent="0.4">
      <c r="B27" s="28"/>
      <c r="C27" s="54"/>
      <c r="D27" s="54"/>
      <c r="E27" s="54"/>
      <c r="F27" s="54"/>
      <c r="G27" s="30"/>
      <c r="I27" s="36"/>
      <c r="J27" s="47" t="s">
        <v>12</v>
      </c>
      <c r="K27" s="42">
        <f t="shared" si="5"/>
        <v>4</v>
      </c>
      <c r="L27" s="43">
        <v>1</v>
      </c>
      <c r="M27" s="43">
        <v>2</v>
      </c>
      <c r="N27" s="43">
        <v>1</v>
      </c>
      <c r="O27" s="43">
        <v>7</v>
      </c>
      <c r="P27" s="43">
        <v>10</v>
      </c>
      <c r="Q27" s="44">
        <f t="shared" si="6"/>
        <v>-3</v>
      </c>
      <c r="R27" s="45">
        <f t="shared" si="7"/>
        <v>5</v>
      </c>
      <c r="S27" s="49">
        <f t="shared" si="8"/>
        <v>0.41666666666666669</v>
      </c>
      <c r="T27" s="55"/>
      <c r="U27" s="33"/>
      <c r="V27" s="26"/>
    </row>
    <row r="28" spans="2:25" ht="36.75" customHeight="1" thickBot="1" x14ac:dyDescent="0.4">
      <c r="J28" s="56" t="s">
        <v>68</v>
      </c>
      <c r="K28" s="42">
        <f t="shared" si="5"/>
        <v>4</v>
      </c>
      <c r="L28" s="43">
        <v>1</v>
      </c>
      <c r="M28" s="43">
        <v>1</v>
      </c>
      <c r="N28" s="43">
        <v>2</v>
      </c>
      <c r="O28" s="43">
        <v>8</v>
      </c>
      <c r="P28" s="43">
        <v>9</v>
      </c>
      <c r="Q28" s="44">
        <f t="shared" si="6"/>
        <v>-1</v>
      </c>
      <c r="R28" s="45">
        <f t="shared" si="7"/>
        <v>4</v>
      </c>
      <c r="S28" s="93">
        <f t="shared" si="8"/>
        <v>0.33333333333333331</v>
      </c>
      <c r="V28" s="26"/>
    </row>
    <row r="29" spans="2:25" ht="15" x14ac:dyDescent="0.3">
      <c r="K29" s="31">
        <f t="shared" ref="K29:R29" si="9">SUM(K23:K28)</f>
        <v>26</v>
      </c>
      <c r="L29" s="31">
        <f t="shared" si="9"/>
        <v>11</v>
      </c>
      <c r="M29" s="31">
        <f t="shared" si="9"/>
        <v>4</v>
      </c>
      <c r="N29" s="31">
        <f t="shared" si="9"/>
        <v>11</v>
      </c>
      <c r="O29" s="31">
        <f t="shared" si="9"/>
        <v>47</v>
      </c>
      <c r="P29" s="31">
        <f t="shared" si="9"/>
        <v>47</v>
      </c>
      <c r="Q29" s="32">
        <f t="shared" si="9"/>
        <v>0</v>
      </c>
      <c r="R29" s="31">
        <f t="shared" si="9"/>
        <v>37</v>
      </c>
      <c r="S29" s="33"/>
      <c r="V29" s="26"/>
    </row>
    <row r="30" spans="2:25" ht="14.5" x14ac:dyDescent="0.35">
      <c r="F30" s="23"/>
      <c r="V30" s="20"/>
    </row>
    <row r="31" spans="2:25" ht="15" x14ac:dyDescent="0.3">
      <c r="V31" s="92"/>
      <c r="W31" s="92"/>
      <c r="X31" s="92"/>
      <c r="Y31" s="92"/>
    </row>
    <row r="32" spans="2:25" ht="13" x14ac:dyDescent="0.3">
      <c r="V32" s="55"/>
      <c r="W32" s="90"/>
      <c r="X32" s="90"/>
      <c r="Y32" s="90"/>
    </row>
    <row r="33" spans="2:25" x14ac:dyDescent="0.25">
      <c r="V33" s="91"/>
      <c r="W33" s="36"/>
      <c r="X33" s="36"/>
      <c r="Y33" s="36"/>
    </row>
    <row r="34" spans="2:25" x14ac:dyDescent="0.25">
      <c r="V34" s="58"/>
    </row>
    <row r="35" spans="2:25" x14ac:dyDescent="0.25">
      <c r="V35" s="58"/>
    </row>
    <row r="36" spans="2:25" x14ac:dyDescent="0.25">
      <c r="V36" s="26"/>
    </row>
    <row r="38" spans="2:25" ht="13" thickBot="1" x14ac:dyDescent="0.3"/>
    <row r="39" spans="2:25" ht="23.5" thickBot="1" x14ac:dyDescent="0.55000000000000004">
      <c r="B39" s="188" t="s">
        <v>49</v>
      </c>
      <c r="C39" s="189"/>
      <c r="D39" s="189"/>
      <c r="E39" s="189"/>
      <c r="F39" s="190"/>
      <c r="I39" s="191" t="s">
        <v>50</v>
      </c>
      <c r="J39" s="192"/>
      <c r="K39" s="193"/>
      <c r="L39" s="89"/>
    </row>
    <row r="40" spans="2:25" ht="13.5" customHeight="1" thickBot="1" x14ac:dyDescent="0.45">
      <c r="B40" s="98"/>
      <c r="C40" s="98" t="s">
        <v>51</v>
      </c>
      <c r="D40" s="98" t="s">
        <v>33</v>
      </c>
      <c r="E40" s="106" t="s">
        <v>52</v>
      </c>
      <c r="F40" s="105" t="s">
        <v>53</v>
      </c>
      <c r="I40" s="194"/>
      <c r="J40" s="195"/>
      <c r="K40" s="196"/>
      <c r="L40" s="89"/>
    </row>
    <row r="41" spans="2:25" ht="16" thickBot="1" x14ac:dyDescent="0.4">
      <c r="B41" s="109">
        <v>1</v>
      </c>
      <c r="C41" s="108" t="s">
        <v>139</v>
      </c>
      <c r="D41" s="107" t="s">
        <v>80</v>
      </c>
      <c r="E41" s="97">
        <v>2</v>
      </c>
      <c r="F41" s="96">
        <v>5</v>
      </c>
      <c r="I41" s="110" t="s">
        <v>54</v>
      </c>
      <c r="J41" s="110" t="s">
        <v>33</v>
      </c>
      <c r="K41" s="110" t="s">
        <v>53</v>
      </c>
      <c r="L41" s="71"/>
    </row>
    <row r="42" spans="2:25" ht="15.5" x14ac:dyDescent="0.35">
      <c r="B42" s="60">
        <v>2</v>
      </c>
      <c r="C42" s="61" t="s">
        <v>225</v>
      </c>
      <c r="D42" s="107" t="s">
        <v>80</v>
      </c>
      <c r="E42" s="63">
        <v>1</v>
      </c>
      <c r="F42" s="96">
        <v>5</v>
      </c>
      <c r="I42" s="10" t="s">
        <v>226</v>
      </c>
      <c r="J42" s="88" t="s">
        <v>80</v>
      </c>
      <c r="K42" s="111">
        <v>5</v>
      </c>
      <c r="L42" s="74"/>
    </row>
    <row r="43" spans="2:25" ht="15.5" x14ac:dyDescent="0.35">
      <c r="B43" s="60">
        <v>3</v>
      </c>
      <c r="C43" s="61"/>
      <c r="D43" s="107" t="s">
        <v>80</v>
      </c>
      <c r="E43" s="63">
        <v>1</v>
      </c>
      <c r="F43" s="96">
        <v>5</v>
      </c>
      <c r="I43" s="10" t="s">
        <v>227</v>
      </c>
      <c r="J43" s="88" t="s">
        <v>80</v>
      </c>
      <c r="K43" s="111">
        <v>5</v>
      </c>
      <c r="L43" s="74"/>
      <c r="M43" s="85"/>
      <c r="N43" s="86"/>
      <c r="O43" s="87"/>
      <c r="P43" s="74"/>
      <c r="Q43" s="85"/>
      <c r="R43" s="86"/>
      <c r="S43" s="87"/>
      <c r="T43" s="74"/>
      <c r="U43" s="85"/>
    </row>
    <row r="44" spans="2:25" ht="15.5" x14ac:dyDescent="0.35">
      <c r="B44" s="60">
        <v>4</v>
      </c>
      <c r="C44" s="61" t="s">
        <v>143</v>
      </c>
      <c r="D44" s="107" t="s">
        <v>80</v>
      </c>
      <c r="E44" s="63">
        <v>1</v>
      </c>
      <c r="F44" s="96">
        <v>5</v>
      </c>
      <c r="I44" s="10" t="s">
        <v>228</v>
      </c>
      <c r="J44" s="88" t="s">
        <v>80</v>
      </c>
      <c r="K44" s="111">
        <v>5</v>
      </c>
      <c r="L44" s="74"/>
      <c r="M44" s="114"/>
      <c r="N44" s="114"/>
      <c r="O44" s="114"/>
      <c r="P44" s="114"/>
      <c r="Q44" s="114"/>
      <c r="R44" s="114"/>
      <c r="S44" s="114"/>
      <c r="T44" s="114"/>
      <c r="U44" s="33"/>
    </row>
    <row r="45" spans="2:25" ht="15.5" x14ac:dyDescent="0.35">
      <c r="B45" s="60">
        <v>5</v>
      </c>
      <c r="C45" s="61" t="s">
        <v>230</v>
      </c>
      <c r="D45" s="62" t="s">
        <v>231</v>
      </c>
      <c r="E45" s="63">
        <v>1</v>
      </c>
      <c r="F45" s="96">
        <v>5</v>
      </c>
      <c r="I45" s="10" t="s">
        <v>136</v>
      </c>
      <c r="J45" s="88" t="s">
        <v>100</v>
      </c>
      <c r="K45" s="111">
        <v>5</v>
      </c>
      <c r="L45" s="74"/>
      <c r="M45" s="66"/>
      <c r="N45" s="66"/>
      <c r="O45" s="66"/>
      <c r="P45" s="66"/>
      <c r="Q45" s="66"/>
      <c r="R45" s="66"/>
      <c r="S45" s="67"/>
      <c r="T45" s="55"/>
      <c r="U45" s="68"/>
    </row>
    <row r="46" spans="2:25" ht="15.5" x14ac:dyDescent="0.35">
      <c r="B46" s="60">
        <v>6</v>
      </c>
      <c r="C46" s="61" t="s">
        <v>181</v>
      </c>
      <c r="D46" s="62" t="s">
        <v>231</v>
      </c>
      <c r="E46" s="63">
        <v>1</v>
      </c>
      <c r="F46" s="96">
        <v>5</v>
      </c>
      <c r="I46" s="10" t="s">
        <v>229</v>
      </c>
      <c r="J46" s="88" t="s">
        <v>100</v>
      </c>
      <c r="K46" s="111">
        <v>5</v>
      </c>
      <c r="L46" s="74"/>
      <c r="M46" s="66"/>
      <c r="N46" s="66"/>
      <c r="O46" s="66"/>
      <c r="P46" s="66"/>
      <c r="Q46" s="66"/>
      <c r="R46" s="66"/>
      <c r="S46" s="67"/>
      <c r="T46" s="55"/>
      <c r="U46" s="68"/>
    </row>
    <row r="47" spans="2:25" ht="15.5" x14ac:dyDescent="0.35">
      <c r="B47" s="60">
        <v>7</v>
      </c>
      <c r="C47" s="61" t="s">
        <v>232</v>
      </c>
      <c r="D47" s="62" t="s">
        <v>231</v>
      </c>
      <c r="E47" s="63">
        <v>1</v>
      </c>
      <c r="F47" s="96">
        <v>5</v>
      </c>
      <c r="I47" s="10" t="s">
        <v>234</v>
      </c>
      <c r="J47" s="88" t="s">
        <v>130</v>
      </c>
      <c r="K47" s="111">
        <v>5</v>
      </c>
      <c r="L47" s="74"/>
      <c r="M47" s="66"/>
      <c r="N47" s="66"/>
      <c r="O47" s="66"/>
      <c r="P47" s="66"/>
      <c r="Q47" s="66"/>
      <c r="R47" s="66"/>
      <c r="S47" s="67"/>
      <c r="T47" s="55"/>
      <c r="U47" s="68"/>
    </row>
    <row r="48" spans="2:25" ht="15.5" x14ac:dyDescent="0.35">
      <c r="B48" s="60">
        <v>8</v>
      </c>
      <c r="C48" s="61" t="s">
        <v>233</v>
      </c>
      <c r="D48" s="62" t="s">
        <v>130</v>
      </c>
      <c r="E48" s="63">
        <v>1</v>
      </c>
      <c r="F48" s="96">
        <v>5</v>
      </c>
      <c r="I48" s="10" t="s">
        <v>235</v>
      </c>
      <c r="J48" s="88" t="s">
        <v>130</v>
      </c>
      <c r="K48" s="111">
        <v>5</v>
      </c>
      <c r="L48" s="74"/>
      <c r="M48" s="66"/>
      <c r="N48" s="66"/>
      <c r="O48" s="66"/>
      <c r="P48" s="66"/>
      <c r="Q48" s="66"/>
      <c r="R48" s="66"/>
      <c r="S48" s="67"/>
      <c r="T48" s="55"/>
      <c r="U48" s="68"/>
    </row>
    <row r="49" spans="2:21" ht="15.5" x14ac:dyDescent="0.35">
      <c r="B49" s="60">
        <v>9</v>
      </c>
      <c r="C49" s="61" t="s">
        <v>178</v>
      </c>
      <c r="D49" s="62" t="s">
        <v>79</v>
      </c>
      <c r="E49" s="63">
        <v>2</v>
      </c>
      <c r="F49" s="96">
        <v>5</v>
      </c>
      <c r="I49" s="10" t="s">
        <v>236</v>
      </c>
      <c r="J49" s="88" t="s">
        <v>130</v>
      </c>
      <c r="K49" s="111">
        <v>5</v>
      </c>
      <c r="L49" s="74"/>
      <c r="M49" s="66"/>
      <c r="N49" s="66"/>
      <c r="O49" s="66"/>
      <c r="P49" s="66"/>
      <c r="Q49" s="66"/>
      <c r="R49" s="66"/>
      <c r="S49" s="67"/>
      <c r="T49" s="55"/>
      <c r="U49" s="68"/>
    </row>
    <row r="50" spans="2:21" ht="15.5" x14ac:dyDescent="0.35">
      <c r="B50" s="60">
        <v>10</v>
      </c>
      <c r="C50" s="61" t="s">
        <v>238</v>
      </c>
      <c r="D50" s="62" t="s">
        <v>79</v>
      </c>
      <c r="E50" s="63">
        <v>2</v>
      </c>
      <c r="F50" s="96">
        <v>5</v>
      </c>
      <c r="I50" s="10" t="s">
        <v>186</v>
      </c>
      <c r="J50" s="88" t="s">
        <v>145</v>
      </c>
      <c r="K50" s="111">
        <v>5</v>
      </c>
      <c r="L50" s="74"/>
      <c r="M50" s="66"/>
      <c r="N50" s="66"/>
      <c r="O50" s="66"/>
      <c r="P50" s="66"/>
      <c r="Q50" s="66"/>
      <c r="R50" s="66"/>
      <c r="S50" s="67"/>
      <c r="T50" s="55"/>
      <c r="U50" s="68"/>
    </row>
    <row r="51" spans="2:21" ht="15.5" x14ac:dyDescent="0.35">
      <c r="B51" s="60">
        <v>11</v>
      </c>
      <c r="C51" s="61" t="s">
        <v>105</v>
      </c>
      <c r="D51" s="62" t="s">
        <v>79</v>
      </c>
      <c r="E51" s="63">
        <v>1</v>
      </c>
      <c r="F51" s="96">
        <v>5</v>
      </c>
      <c r="I51" s="10" t="s">
        <v>237</v>
      </c>
      <c r="J51" s="88" t="s">
        <v>145</v>
      </c>
      <c r="K51" s="111">
        <v>5</v>
      </c>
      <c r="L51" s="74"/>
      <c r="M51" s="114"/>
      <c r="N51" s="114"/>
      <c r="O51" s="114"/>
      <c r="P51" s="114"/>
      <c r="Q51" s="114"/>
      <c r="R51" s="114"/>
      <c r="S51" s="34"/>
      <c r="T51" s="114"/>
      <c r="U51" s="33"/>
    </row>
    <row r="52" spans="2:21" ht="15.5" x14ac:dyDescent="0.35">
      <c r="B52" s="60">
        <v>12</v>
      </c>
      <c r="C52" s="69" t="s">
        <v>179</v>
      </c>
      <c r="D52" s="62" t="s">
        <v>79</v>
      </c>
      <c r="E52" s="63">
        <v>1</v>
      </c>
      <c r="F52" s="96">
        <v>5</v>
      </c>
      <c r="I52" s="10" t="s">
        <v>232</v>
      </c>
      <c r="J52" s="88" t="s">
        <v>145</v>
      </c>
      <c r="K52" s="111">
        <v>5</v>
      </c>
      <c r="L52" s="74"/>
    </row>
    <row r="53" spans="2:21" ht="15.5" x14ac:dyDescent="0.35">
      <c r="B53" s="60">
        <v>13</v>
      </c>
      <c r="C53" s="69" t="s">
        <v>203</v>
      </c>
      <c r="D53" s="70" t="s">
        <v>204</v>
      </c>
      <c r="E53" s="63">
        <v>1</v>
      </c>
      <c r="F53" s="96">
        <v>5</v>
      </c>
      <c r="I53" s="10" t="s">
        <v>239</v>
      </c>
      <c r="J53" s="88" t="s">
        <v>98</v>
      </c>
      <c r="K53" s="111">
        <v>5</v>
      </c>
      <c r="L53" s="74"/>
    </row>
    <row r="54" spans="2:21" ht="15.5" x14ac:dyDescent="0.35">
      <c r="B54" s="60">
        <v>14</v>
      </c>
      <c r="C54" s="69" t="s">
        <v>241</v>
      </c>
      <c r="D54" s="70" t="s">
        <v>204</v>
      </c>
      <c r="E54" s="63">
        <v>1</v>
      </c>
      <c r="F54" s="96">
        <v>5</v>
      </c>
      <c r="I54" s="10" t="s">
        <v>240</v>
      </c>
      <c r="J54" s="88" t="s">
        <v>79</v>
      </c>
      <c r="K54" s="111">
        <v>5</v>
      </c>
      <c r="L54" s="74"/>
    </row>
    <row r="55" spans="2:21" ht="15.5" x14ac:dyDescent="0.35">
      <c r="B55" s="60">
        <v>15</v>
      </c>
      <c r="C55" s="69" t="s">
        <v>242</v>
      </c>
      <c r="D55" s="70" t="s">
        <v>204</v>
      </c>
      <c r="E55" s="63">
        <v>1</v>
      </c>
      <c r="F55" s="96">
        <v>5</v>
      </c>
      <c r="I55" s="10" t="s">
        <v>243</v>
      </c>
      <c r="J55" s="88" t="s">
        <v>244</v>
      </c>
      <c r="K55" s="111">
        <v>5</v>
      </c>
      <c r="L55" s="74"/>
    </row>
    <row r="56" spans="2:21" ht="15.5" x14ac:dyDescent="0.35">
      <c r="B56" s="60">
        <v>16</v>
      </c>
      <c r="C56" s="69" t="s">
        <v>209</v>
      </c>
      <c r="D56" s="70" t="s">
        <v>207</v>
      </c>
      <c r="E56" s="63">
        <v>1</v>
      </c>
      <c r="F56" s="96">
        <v>5</v>
      </c>
      <c r="I56" s="10" t="s">
        <v>245</v>
      </c>
      <c r="J56" s="88" t="s">
        <v>244</v>
      </c>
      <c r="K56" s="111">
        <v>5</v>
      </c>
      <c r="L56" s="74"/>
    </row>
    <row r="57" spans="2:21" ht="15.5" x14ac:dyDescent="0.35">
      <c r="B57" s="60">
        <v>17</v>
      </c>
      <c r="C57" s="69" t="s">
        <v>84</v>
      </c>
      <c r="D57" s="70" t="s">
        <v>207</v>
      </c>
      <c r="E57" s="63">
        <v>1</v>
      </c>
      <c r="F57" s="96">
        <v>5</v>
      </c>
      <c r="I57" s="10" t="s">
        <v>84</v>
      </c>
      <c r="J57" s="88" t="s">
        <v>207</v>
      </c>
      <c r="K57" s="111">
        <v>5</v>
      </c>
      <c r="L57" s="74"/>
    </row>
    <row r="58" spans="2:21" ht="15.5" x14ac:dyDescent="0.35">
      <c r="B58" s="60">
        <v>18</v>
      </c>
      <c r="C58" s="69" t="s">
        <v>248</v>
      </c>
      <c r="D58" s="70" t="s">
        <v>95</v>
      </c>
      <c r="E58" s="63">
        <v>1</v>
      </c>
      <c r="F58" s="96">
        <v>5</v>
      </c>
      <c r="I58" s="10" t="s">
        <v>246</v>
      </c>
      <c r="J58" s="88" t="s">
        <v>207</v>
      </c>
      <c r="K58" s="111">
        <v>5</v>
      </c>
      <c r="L58" s="74"/>
    </row>
    <row r="59" spans="2:21" ht="15.5" x14ac:dyDescent="0.35">
      <c r="B59" s="60">
        <v>19</v>
      </c>
      <c r="C59" s="69" t="s">
        <v>171</v>
      </c>
      <c r="D59" s="70" t="s">
        <v>95</v>
      </c>
      <c r="E59" s="63">
        <v>1</v>
      </c>
      <c r="F59" s="96">
        <v>5</v>
      </c>
      <c r="I59" s="10" t="s">
        <v>247</v>
      </c>
      <c r="J59" s="88" t="s">
        <v>207</v>
      </c>
      <c r="K59" s="111">
        <v>5</v>
      </c>
      <c r="L59" s="74"/>
    </row>
    <row r="60" spans="2:21" ht="15.5" x14ac:dyDescent="0.35">
      <c r="B60" s="60">
        <v>20</v>
      </c>
      <c r="C60" s="69" t="s">
        <v>210</v>
      </c>
      <c r="D60" s="70" t="s">
        <v>95</v>
      </c>
      <c r="E60" s="63">
        <v>1</v>
      </c>
      <c r="F60" s="96">
        <v>5</v>
      </c>
      <c r="I60" s="10" t="s">
        <v>250</v>
      </c>
      <c r="J60" s="88" t="s">
        <v>95</v>
      </c>
      <c r="K60" s="111">
        <v>5</v>
      </c>
      <c r="L60" s="74"/>
    </row>
    <row r="61" spans="2:21" ht="15.5" x14ac:dyDescent="0.35">
      <c r="B61" s="60">
        <v>21</v>
      </c>
      <c r="C61" s="69" t="s">
        <v>249</v>
      </c>
      <c r="D61" s="70" t="s">
        <v>82</v>
      </c>
      <c r="E61" s="63">
        <v>1</v>
      </c>
      <c r="F61" s="96">
        <v>5</v>
      </c>
      <c r="I61" s="10" t="s">
        <v>251</v>
      </c>
      <c r="J61" s="88" t="s">
        <v>95</v>
      </c>
      <c r="K61" s="111">
        <v>5</v>
      </c>
      <c r="L61" s="74"/>
    </row>
    <row r="62" spans="2:21" ht="15.5" x14ac:dyDescent="0.35">
      <c r="B62" s="60">
        <v>21</v>
      </c>
      <c r="C62" s="69" t="s">
        <v>256</v>
      </c>
      <c r="D62" s="70" t="s">
        <v>257</v>
      </c>
      <c r="E62" s="63">
        <v>1</v>
      </c>
      <c r="F62" s="96">
        <v>5</v>
      </c>
      <c r="I62" s="10" t="s">
        <v>173</v>
      </c>
      <c r="J62" s="88" t="s">
        <v>95</v>
      </c>
      <c r="K62" s="111">
        <v>5</v>
      </c>
      <c r="L62" s="74"/>
    </row>
    <row r="63" spans="2:21" ht="15.5" x14ac:dyDescent="0.35">
      <c r="B63" s="60">
        <v>21</v>
      </c>
      <c r="C63" s="69" t="s">
        <v>114</v>
      </c>
      <c r="D63" s="70" t="s">
        <v>257</v>
      </c>
      <c r="E63" s="63">
        <v>1</v>
      </c>
      <c r="F63" s="96">
        <v>5</v>
      </c>
      <c r="I63" s="10" t="s">
        <v>161</v>
      </c>
      <c r="J63" s="88" t="s">
        <v>82</v>
      </c>
      <c r="K63" s="111">
        <v>5</v>
      </c>
      <c r="L63" s="74"/>
    </row>
    <row r="64" spans="2:21" ht="15.5" x14ac:dyDescent="0.35">
      <c r="B64" s="60">
        <v>21</v>
      </c>
      <c r="C64" s="69"/>
      <c r="D64" s="70"/>
      <c r="E64" s="63"/>
      <c r="F64" s="96">
        <v>5</v>
      </c>
      <c r="I64" s="72" t="s">
        <v>253</v>
      </c>
      <c r="J64" s="88" t="s">
        <v>82</v>
      </c>
      <c r="K64" s="111">
        <v>5</v>
      </c>
      <c r="L64" s="74"/>
    </row>
    <row r="65" spans="3:12" ht="15.5" x14ac:dyDescent="0.35">
      <c r="I65" s="73" t="s">
        <v>254</v>
      </c>
      <c r="J65" s="88" t="s">
        <v>82</v>
      </c>
      <c r="K65" s="111">
        <v>5</v>
      </c>
      <c r="L65" s="74"/>
    </row>
    <row r="66" spans="3:12" ht="15.5" x14ac:dyDescent="0.35">
      <c r="I66" s="145" t="s">
        <v>255</v>
      </c>
      <c r="J66" s="88" t="s">
        <v>95</v>
      </c>
      <c r="K66" s="111">
        <v>5</v>
      </c>
      <c r="L66" s="74"/>
    </row>
    <row r="67" spans="3:12" ht="15.5" x14ac:dyDescent="0.35">
      <c r="I67" s="144" t="s">
        <v>258</v>
      </c>
      <c r="J67" s="73" t="s">
        <v>259</v>
      </c>
      <c r="K67" s="111">
        <v>5</v>
      </c>
      <c r="L67" s="74"/>
    </row>
    <row r="68" spans="3:12" ht="15.5" x14ac:dyDescent="0.35">
      <c r="I68" s="144" t="s">
        <v>224</v>
      </c>
      <c r="J68" s="73" t="s">
        <v>259</v>
      </c>
      <c r="K68" s="111">
        <v>5</v>
      </c>
      <c r="L68" s="74"/>
    </row>
    <row r="69" spans="3:12" ht="15.5" x14ac:dyDescent="0.35">
      <c r="I69" s="144" t="s">
        <v>260</v>
      </c>
      <c r="J69" s="73" t="s">
        <v>91</v>
      </c>
      <c r="K69" s="111">
        <v>5</v>
      </c>
    </row>
    <row r="70" spans="3:12" ht="16" thickBot="1" x14ac:dyDescent="0.4">
      <c r="I70" s="85"/>
      <c r="J70" s="86"/>
    </row>
    <row r="71" spans="3:12" ht="20.5" thickBot="1" x14ac:dyDescent="0.45">
      <c r="C71" s="185" t="s">
        <v>55</v>
      </c>
      <c r="D71" s="186"/>
      <c r="E71" s="186"/>
      <c r="F71" s="187"/>
      <c r="I71" s="199" t="s">
        <v>44</v>
      </c>
      <c r="J71" s="200"/>
      <c r="K71" s="200"/>
      <c r="L71" s="201"/>
    </row>
    <row r="72" spans="3:12" ht="13" x14ac:dyDescent="0.3">
      <c r="C72" s="59" t="s">
        <v>51</v>
      </c>
      <c r="D72" s="59" t="s">
        <v>33</v>
      </c>
      <c r="E72" s="59" t="s">
        <v>53</v>
      </c>
      <c r="F72" s="59" t="s">
        <v>52</v>
      </c>
      <c r="I72" s="50" t="s">
        <v>45</v>
      </c>
      <c r="J72" s="51" t="s">
        <v>46</v>
      </c>
      <c r="K72" s="51" t="s">
        <v>47</v>
      </c>
      <c r="L72" s="51" t="s">
        <v>48</v>
      </c>
    </row>
    <row r="73" spans="3:12" ht="15" x14ac:dyDescent="0.3">
      <c r="C73" s="64"/>
      <c r="D73" s="64"/>
      <c r="E73" s="64"/>
      <c r="F73" s="65">
        <v>1</v>
      </c>
      <c r="I73" s="52"/>
      <c r="J73" s="53"/>
      <c r="K73" s="53"/>
      <c r="L73" s="53"/>
    </row>
    <row r="74" spans="3:12" ht="16" thickBot="1" x14ac:dyDescent="0.4">
      <c r="I74" s="85"/>
      <c r="J74" s="86"/>
    </row>
    <row r="75" spans="3:12" ht="18" thickBot="1" x14ac:dyDescent="0.4">
      <c r="C75" s="182" t="s">
        <v>56</v>
      </c>
      <c r="D75" s="183"/>
      <c r="E75" s="183"/>
      <c r="F75" s="184"/>
      <c r="I75" s="85"/>
      <c r="J75" s="86"/>
    </row>
    <row r="76" spans="3:12" ht="15.5" x14ac:dyDescent="0.35">
      <c r="C76" s="5" t="s">
        <v>54</v>
      </c>
      <c r="D76" s="5" t="s">
        <v>33</v>
      </c>
      <c r="E76" s="5" t="s">
        <v>57</v>
      </c>
      <c r="F76" s="95" t="s">
        <v>58</v>
      </c>
      <c r="I76" s="85"/>
      <c r="J76" s="86"/>
    </row>
    <row r="77" spans="3:12" ht="15.5" x14ac:dyDescent="0.35">
      <c r="C77" s="10" t="s">
        <v>245</v>
      </c>
      <c r="D77" s="11" t="s">
        <v>154</v>
      </c>
      <c r="E77" s="12">
        <v>1</v>
      </c>
      <c r="F77" s="13">
        <v>5</v>
      </c>
      <c r="I77" s="85"/>
      <c r="J77" s="86"/>
    </row>
    <row r="78" spans="3:12" ht="15.5" x14ac:dyDescent="0.35">
      <c r="C78" s="10" t="s">
        <v>84</v>
      </c>
      <c r="D78" s="11" t="s">
        <v>85</v>
      </c>
      <c r="E78" s="12">
        <v>1</v>
      </c>
      <c r="F78" s="13">
        <v>5</v>
      </c>
      <c r="I78" s="85"/>
      <c r="J78" s="86"/>
    </row>
    <row r="79" spans="3:12" ht="15.5" x14ac:dyDescent="0.35">
      <c r="C79" s="10" t="s">
        <v>252</v>
      </c>
      <c r="D79" s="11" t="s">
        <v>95</v>
      </c>
      <c r="E79" s="12">
        <v>1</v>
      </c>
      <c r="F79" s="13">
        <v>5</v>
      </c>
    </row>
    <row r="80" spans="3:12" ht="15.5" x14ac:dyDescent="0.35">
      <c r="C80" s="10" t="s">
        <v>87</v>
      </c>
      <c r="D80" s="11" t="s">
        <v>82</v>
      </c>
      <c r="E80" s="12">
        <v>1</v>
      </c>
      <c r="F80" s="13">
        <v>5</v>
      </c>
    </row>
  </sheetData>
  <sortState xmlns:xlrd2="http://schemas.microsoft.com/office/spreadsheetml/2017/richdata2" ref="J23:S28">
    <sortCondition descending="1" ref="R23:R28"/>
    <sortCondition descending="1" ref="Q23:Q28"/>
    <sortCondition descending="1" ref="O23:O28"/>
  </sortState>
  <mergeCells count="11">
    <mergeCell ref="B22:G22"/>
    <mergeCell ref="B11:G11"/>
    <mergeCell ref="J11:S11"/>
    <mergeCell ref="B12:G12"/>
    <mergeCell ref="B14:G14"/>
    <mergeCell ref="J21:S21"/>
    <mergeCell ref="B39:F39"/>
    <mergeCell ref="I39:K40"/>
    <mergeCell ref="C71:F71"/>
    <mergeCell ref="I71:L71"/>
    <mergeCell ref="C75:F75"/>
  </mergeCells>
  <conditionalFormatting sqref="E77:E80">
    <cfRule type="cellIs" dxfId="12" priority="3" operator="greaterThanOrEqual">
      <formula>5</formula>
    </cfRule>
  </conditionalFormatting>
  <conditionalFormatting sqref="O43 S43">
    <cfRule type="cellIs" dxfId="11" priority="2" operator="greaterThanOrEqual">
      <formula>5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70914-C87B-4DE6-94F1-DA6713F292E4}">
  <sheetPr>
    <tabColor theme="1"/>
  </sheetPr>
  <dimension ref="B3:Y80"/>
  <sheetViews>
    <sheetView showGridLines="0" topLeftCell="A12" zoomScale="55" zoomScaleNormal="55" workbookViewId="0">
      <selection activeCell="J23" sqref="J23:S28"/>
    </sheetView>
  </sheetViews>
  <sheetFormatPr baseColWidth="10" defaultColWidth="11.453125" defaultRowHeight="12.5" x14ac:dyDescent="0.25"/>
  <cols>
    <col min="1" max="2" width="11.453125" style="1"/>
    <col min="3" max="3" width="34.453125" style="1" customWidth="1"/>
    <col min="4" max="4" width="16.7265625" style="1" customWidth="1"/>
    <col min="5" max="5" width="14" style="1" customWidth="1"/>
    <col min="6" max="6" width="29.26953125" style="1" bestFit="1" customWidth="1"/>
    <col min="7" max="8" width="11.453125" style="1"/>
    <col min="9" max="9" width="30.54296875" style="1" customWidth="1"/>
    <col min="10" max="10" width="30.81640625" style="1" bestFit="1" customWidth="1"/>
    <col min="11" max="18" width="11.453125" style="1"/>
    <col min="19" max="19" width="16.54296875" style="1" customWidth="1"/>
    <col min="20" max="21" width="11.453125" style="1"/>
    <col min="22" max="22" width="30.453125" style="1" customWidth="1"/>
    <col min="23" max="23" width="14" style="1" customWidth="1"/>
    <col min="24" max="16384" width="11.453125" style="1"/>
  </cols>
  <sheetData>
    <row r="3" spans="2:22" ht="25" x14ac:dyDescent="0.5">
      <c r="C3" s="2"/>
      <c r="D3" s="3"/>
      <c r="E3" s="3"/>
    </row>
    <row r="7" spans="2:22" ht="12.75" customHeight="1" x14ac:dyDescent="0.6">
      <c r="B7" s="129"/>
      <c r="C7" s="129"/>
      <c r="D7" s="129"/>
      <c r="E7" s="129"/>
      <c r="F7" s="129"/>
      <c r="G7" s="129"/>
    </row>
    <row r="8" spans="2:22" ht="12.75" customHeight="1" x14ac:dyDescent="0.6">
      <c r="B8" s="129"/>
      <c r="C8" s="129"/>
      <c r="D8" s="129"/>
      <c r="E8" s="129"/>
      <c r="F8" s="129"/>
      <c r="G8" s="129"/>
    </row>
    <row r="9" spans="2:22" ht="18" customHeight="1" x14ac:dyDescent="0.6">
      <c r="B9" s="129"/>
      <c r="C9" s="129"/>
      <c r="D9" s="129"/>
      <c r="E9" s="129"/>
      <c r="F9" s="129"/>
      <c r="G9" s="129"/>
    </row>
    <row r="10" spans="2:22" ht="13" thickBot="1" x14ac:dyDescent="0.3"/>
    <row r="11" spans="2:22" ht="20.5" thickBot="1" x14ac:dyDescent="0.45">
      <c r="B11" s="175"/>
      <c r="C11" s="175"/>
      <c r="D11" s="175"/>
      <c r="E11" s="175"/>
      <c r="F11" s="175"/>
      <c r="G11" s="175"/>
      <c r="J11" s="176" t="s">
        <v>32</v>
      </c>
      <c r="K11" s="177"/>
      <c r="L11" s="177"/>
      <c r="M11" s="177"/>
      <c r="N11" s="177"/>
      <c r="O11" s="177"/>
      <c r="P11" s="177"/>
      <c r="Q11" s="177"/>
      <c r="R11" s="177"/>
      <c r="S11" s="178"/>
      <c r="T11" s="4"/>
      <c r="U11" s="4"/>
    </row>
    <row r="12" spans="2:22" ht="18.5" thickBot="1" x14ac:dyDescent="0.45">
      <c r="B12" s="179">
        <f>'Jornada 5'!B12:G12+7</f>
        <v>43723</v>
      </c>
      <c r="C12" s="180"/>
      <c r="D12" s="180"/>
      <c r="E12" s="180"/>
      <c r="F12" s="180"/>
      <c r="G12" s="181"/>
      <c r="J12" s="6" t="s">
        <v>33</v>
      </c>
      <c r="K12" s="7" t="s">
        <v>34</v>
      </c>
      <c r="L12" s="8" t="s">
        <v>35</v>
      </c>
      <c r="M12" s="8" t="s">
        <v>36</v>
      </c>
      <c r="N12" s="8" t="s">
        <v>37</v>
      </c>
      <c r="O12" s="8" t="s">
        <v>38</v>
      </c>
      <c r="P12" s="8" t="s">
        <v>39</v>
      </c>
      <c r="Q12" s="8" t="s">
        <v>40</v>
      </c>
      <c r="R12" s="8" t="s">
        <v>41</v>
      </c>
      <c r="S12" s="9" t="s">
        <v>42</v>
      </c>
      <c r="T12" s="4"/>
      <c r="U12" s="4"/>
    </row>
    <row r="13" spans="2:22" ht="27" customHeight="1" thickBot="1" x14ac:dyDescent="0.4">
      <c r="D13" s="14"/>
      <c r="E13" s="14"/>
      <c r="F13" s="14"/>
      <c r="J13" s="47" t="s">
        <v>15</v>
      </c>
      <c r="K13" s="15">
        <f t="shared" ref="K13:K18" si="0">SUM(L13+M13+N13)</f>
        <v>6</v>
      </c>
      <c r="L13" s="16">
        <v>4</v>
      </c>
      <c r="M13" s="16">
        <v>2</v>
      </c>
      <c r="N13" s="16">
        <v>0</v>
      </c>
      <c r="O13" s="16">
        <v>21</v>
      </c>
      <c r="P13" s="16">
        <v>6</v>
      </c>
      <c r="Q13" s="17">
        <f t="shared" ref="Q13:Q18" si="1">O13-P13</f>
        <v>15</v>
      </c>
      <c r="R13" s="18">
        <f t="shared" ref="R13:R18" si="2">(L13*3)+(M13*1)</f>
        <v>14</v>
      </c>
      <c r="S13" s="19">
        <f t="shared" ref="S13:S18" si="3">R13/(K13*3)</f>
        <v>0.77777777777777779</v>
      </c>
      <c r="T13" s="4"/>
      <c r="U13" s="4"/>
      <c r="V13" s="20"/>
    </row>
    <row r="14" spans="2:22" ht="28.5" customHeight="1" x14ac:dyDescent="0.35">
      <c r="B14" s="172" t="s">
        <v>3</v>
      </c>
      <c r="C14" s="173"/>
      <c r="D14" s="173"/>
      <c r="E14" s="173"/>
      <c r="F14" s="173"/>
      <c r="G14" s="174"/>
      <c r="J14" s="47" t="s">
        <v>14</v>
      </c>
      <c r="K14" s="15">
        <f t="shared" si="0"/>
        <v>6</v>
      </c>
      <c r="L14" s="16">
        <v>3</v>
      </c>
      <c r="M14" s="16">
        <v>2</v>
      </c>
      <c r="N14" s="16">
        <v>1</v>
      </c>
      <c r="O14" s="16">
        <v>22</v>
      </c>
      <c r="P14" s="16">
        <v>5</v>
      </c>
      <c r="Q14" s="17">
        <f t="shared" si="1"/>
        <v>17</v>
      </c>
      <c r="R14" s="18">
        <f t="shared" si="2"/>
        <v>11</v>
      </c>
      <c r="S14" s="25">
        <f t="shared" si="3"/>
        <v>0.61111111111111116</v>
      </c>
      <c r="T14" s="4"/>
      <c r="U14" s="4"/>
      <c r="V14" s="20"/>
    </row>
    <row r="15" spans="2:22" ht="33.75" customHeight="1" x14ac:dyDescent="0.5">
      <c r="B15" s="22"/>
      <c r="C15" s="136" t="s">
        <v>5</v>
      </c>
      <c r="D15" s="130">
        <v>1</v>
      </c>
      <c r="E15" s="130">
        <v>3</v>
      </c>
      <c r="F15" s="137" t="s">
        <v>31</v>
      </c>
      <c r="G15" s="24"/>
      <c r="J15" s="47" t="s">
        <v>43</v>
      </c>
      <c r="K15" s="15">
        <f t="shared" si="0"/>
        <v>4</v>
      </c>
      <c r="L15" s="16">
        <v>3</v>
      </c>
      <c r="M15" s="16">
        <v>0</v>
      </c>
      <c r="N15" s="16">
        <v>1</v>
      </c>
      <c r="O15" s="16">
        <v>9</v>
      </c>
      <c r="P15" s="16">
        <v>4</v>
      </c>
      <c r="Q15" s="17">
        <f t="shared" si="1"/>
        <v>5</v>
      </c>
      <c r="R15" s="18">
        <f t="shared" si="2"/>
        <v>9</v>
      </c>
      <c r="S15" s="21">
        <f t="shared" si="3"/>
        <v>0.75</v>
      </c>
      <c r="T15" s="26"/>
      <c r="U15" s="26"/>
      <c r="V15" s="26"/>
    </row>
    <row r="16" spans="2:22" ht="36.75" customHeight="1" x14ac:dyDescent="0.5">
      <c r="B16" s="22"/>
      <c r="C16" s="136" t="s">
        <v>14</v>
      </c>
      <c r="D16" s="130">
        <v>1</v>
      </c>
      <c r="E16" s="130">
        <v>1</v>
      </c>
      <c r="F16" s="137" t="s">
        <v>15</v>
      </c>
      <c r="G16" s="24"/>
      <c r="J16" s="47" t="s">
        <v>5</v>
      </c>
      <c r="K16" s="15">
        <f t="shared" si="0"/>
        <v>5</v>
      </c>
      <c r="L16" s="16">
        <v>2</v>
      </c>
      <c r="M16" s="16">
        <v>0</v>
      </c>
      <c r="N16" s="16">
        <v>3</v>
      </c>
      <c r="O16" s="16">
        <v>14</v>
      </c>
      <c r="P16" s="16">
        <v>18</v>
      </c>
      <c r="Q16" s="17">
        <f t="shared" si="1"/>
        <v>-4</v>
      </c>
      <c r="R16" s="18">
        <f t="shared" si="2"/>
        <v>6</v>
      </c>
      <c r="S16" s="25">
        <f t="shared" si="3"/>
        <v>0.4</v>
      </c>
      <c r="T16" s="27"/>
      <c r="U16" s="27"/>
      <c r="V16" s="26"/>
    </row>
    <row r="17" spans="2:25" ht="37.5" customHeight="1" x14ac:dyDescent="0.5">
      <c r="B17" s="22"/>
      <c r="C17" s="136" t="s">
        <v>65</v>
      </c>
      <c r="D17" s="130">
        <v>2</v>
      </c>
      <c r="E17" s="130">
        <v>5</v>
      </c>
      <c r="F17" s="137" t="s">
        <v>61</v>
      </c>
      <c r="G17" s="24"/>
      <c r="J17" s="47" t="s">
        <v>71</v>
      </c>
      <c r="K17" s="15">
        <f t="shared" si="0"/>
        <v>5</v>
      </c>
      <c r="L17" s="16">
        <v>1</v>
      </c>
      <c r="M17" s="16">
        <v>0</v>
      </c>
      <c r="N17" s="16">
        <v>4</v>
      </c>
      <c r="O17" s="16">
        <v>5</v>
      </c>
      <c r="P17" s="16">
        <v>15</v>
      </c>
      <c r="Q17" s="17">
        <f t="shared" si="1"/>
        <v>-10</v>
      </c>
      <c r="R17" s="18">
        <f t="shared" si="2"/>
        <v>3</v>
      </c>
      <c r="S17" s="21">
        <f t="shared" si="3"/>
        <v>0.2</v>
      </c>
    </row>
    <row r="18" spans="2:25" ht="37.5" customHeight="1" thickBot="1" x14ac:dyDescent="0.4">
      <c r="B18" s="28"/>
      <c r="C18" s="29"/>
      <c r="D18" s="29"/>
      <c r="E18" s="29"/>
      <c r="F18" s="29"/>
      <c r="G18" s="30"/>
      <c r="J18" s="47" t="s">
        <v>98</v>
      </c>
      <c r="K18" s="15">
        <f t="shared" si="0"/>
        <v>4</v>
      </c>
      <c r="L18" s="16">
        <v>0</v>
      </c>
      <c r="M18" s="16">
        <v>0</v>
      </c>
      <c r="N18" s="16">
        <v>4</v>
      </c>
      <c r="O18" s="16">
        <v>6</v>
      </c>
      <c r="P18" s="16">
        <v>29</v>
      </c>
      <c r="Q18" s="17">
        <f t="shared" si="1"/>
        <v>-23</v>
      </c>
      <c r="R18" s="18">
        <f t="shared" si="2"/>
        <v>0</v>
      </c>
      <c r="S18" s="84">
        <f t="shared" si="3"/>
        <v>0</v>
      </c>
    </row>
    <row r="19" spans="2:25" ht="37.5" customHeight="1" x14ac:dyDescent="0.35">
      <c r="C19" s="23"/>
      <c r="D19" s="23"/>
      <c r="E19" s="23"/>
      <c r="F19" s="23"/>
      <c r="K19" s="31">
        <f t="shared" ref="K19:R19" si="4">SUM(K13:K18)</f>
        <v>30</v>
      </c>
      <c r="L19" s="31">
        <f t="shared" si="4"/>
        <v>13</v>
      </c>
      <c r="M19" s="31">
        <f t="shared" si="4"/>
        <v>4</v>
      </c>
      <c r="N19" s="31">
        <f t="shared" si="4"/>
        <v>13</v>
      </c>
      <c r="O19" s="31">
        <f t="shared" si="4"/>
        <v>77</v>
      </c>
      <c r="P19" s="31">
        <f t="shared" si="4"/>
        <v>77</v>
      </c>
      <c r="Q19" s="32">
        <f t="shared" si="4"/>
        <v>0</v>
      </c>
      <c r="R19" s="31">
        <f t="shared" si="4"/>
        <v>43</v>
      </c>
      <c r="S19" s="33"/>
    </row>
    <row r="20" spans="2:25" ht="16.5" customHeight="1" thickBot="1" x14ac:dyDescent="0.4">
      <c r="C20" s="23"/>
      <c r="D20" s="23"/>
      <c r="E20" s="23"/>
      <c r="F20" s="23"/>
      <c r="K20" s="114"/>
      <c r="L20" s="114"/>
      <c r="M20" s="114"/>
      <c r="N20" s="114"/>
      <c r="O20" s="114"/>
      <c r="P20" s="114"/>
      <c r="Q20" s="34"/>
      <c r="R20" s="114"/>
      <c r="S20" s="33"/>
      <c r="V20" s="26"/>
    </row>
    <row r="21" spans="2:25" ht="21.75" customHeight="1" thickBot="1" x14ac:dyDescent="0.45">
      <c r="C21" s="23"/>
      <c r="D21" s="23"/>
      <c r="E21" s="23"/>
      <c r="F21" s="23"/>
      <c r="I21" s="35"/>
      <c r="J21" s="176" t="s">
        <v>32</v>
      </c>
      <c r="K21" s="177"/>
      <c r="L21" s="177"/>
      <c r="M21" s="177"/>
      <c r="N21" s="177"/>
      <c r="O21" s="177"/>
      <c r="P21" s="177"/>
      <c r="Q21" s="177"/>
      <c r="R21" s="177"/>
      <c r="S21" s="178"/>
      <c r="V21" s="26"/>
    </row>
    <row r="22" spans="2:25" ht="27" customHeight="1" thickBot="1" x14ac:dyDescent="0.4">
      <c r="B22" s="172" t="s">
        <v>10</v>
      </c>
      <c r="C22" s="173"/>
      <c r="D22" s="173"/>
      <c r="E22" s="173"/>
      <c r="F22" s="173"/>
      <c r="G22" s="174"/>
      <c r="I22" s="36"/>
      <c r="J22" s="37" t="s">
        <v>33</v>
      </c>
      <c r="K22" s="38" t="s">
        <v>34</v>
      </c>
      <c r="L22" s="39" t="s">
        <v>35</v>
      </c>
      <c r="M22" s="39" t="s">
        <v>36</v>
      </c>
      <c r="N22" s="39" t="s">
        <v>37</v>
      </c>
      <c r="O22" s="39" t="s">
        <v>38</v>
      </c>
      <c r="P22" s="39" t="s">
        <v>39</v>
      </c>
      <c r="Q22" s="39" t="s">
        <v>40</v>
      </c>
      <c r="R22" s="39" t="s">
        <v>41</v>
      </c>
      <c r="S22" s="40" t="s">
        <v>42</v>
      </c>
      <c r="V22" s="26"/>
    </row>
    <row r="23" spans="2:25" ht="34.5" customHeight="1" x14ac:dyDescent="0.5">
      <c r="B23" s="22"/>
      <c r="C23" s="136" t="s">
        <v>9</v>
      </c>
      <c r="D23" s="130">
        <v>1</v>
      </c>
      <c r="E23" s="130">
        <v>0</v>
      </c>
      <c r="F23" s="137" t="s">
        <v>8</v>
      </c>
      <c r="G23" s="24"/>
      <c r="I23" s="36"/>
      <c r="J23" s="41" t="s">
        <v>59</v>
      </c>
      <c r="K23" s="42">
        <f t="shared" ref="K23:K28" si="5">SUM(L23+M23+N23)</f>
        <v>6</v>
      </c>
      <c r="L23" s="43">
        <v>4</v>
      </c>
      <c r="M23" s="43">
        <v>0</v>
      </c>
      <c r="N23" s="43">
        <v>2</v>
      </c>
      <c r="O23" s="43">
        <v>14</v>
      </c>
      <c r="P23" s="43">
        <v>10</v>
      </c>
      <c r="Q23" s="44">
        <f t="shared" ref="Q23:Q28" si="6">O23-P23</f>
        <v>4</v>
      </c>
      <c r="R23" s="45">
        <f t="shared" ref="R23:R28" si="7">(L23*3)+(M23*1)</f>
        <v>12</v>
      </c>
      <c r="S23" s="46">
        <f t="shared" ref="S23:S28" si="8">R23/(K23*3)</f>
        <v>0.66666666666666663</v>
      </c>
      <c r="V23" s="26"/>
    </row>
    <row r="24" spans="2:25" ht="33" customHeight="1" x14ac:dyDescent="0.5">
      <c r="B24" s="22"/>
      <c r="C24" s="136" t="s">
        <v>67</v>
      </c>
      <c r="D24" s="130">
        <v>1</v>
      </c>
      <c r="E24" s="130">
        <v>2</v>
      </c>
      <c r="F24" s="137" t="s">
        <v>11</v>
      </c>
      <c r="G24" s="24"/>
      <c r="I24" s="36"/>
      <c r="J24" s="41" t="s">
        <v>11</v>
      </c>
      <c r="K24" s="42">
        <f t="shared" si="5"/>
        <v>6</v>
      </c>
      <c r="L24" s="43">
        <v>3</v>
      </c>
      <c r="M24" s="43">
        <v>0</v>
      </c>
      <c r="N24" s="43">
        <v>3</v>
      </c>
      <c r="O24" s="43">
        <v>4</v>
      </c>
      <c r="P24" s="43">
        <v>6</v>
      </c>
      <c r="Q24" s="44">
        <f t="shared" si="6"/>
        <v>-2</v>
      </c>
      <c r="R24" s="45">
        <f t="shared" si="7"/>
        <v>9</v>
      </c>
      <c r="S24" s="48">
        <f t="shared" si="8"/>
        <v>0.5</v>
      </c>
    </row>
    <row r="25" spans="2:25" ht="34.5" customHeight="1" x14ac:dyDescent="0.5">
      <c r="B25" s="22"/>
      <c r="C25" s="136" t="s">
        <v>12</v>
      </c>
      <c r="D25" s="130">
        <v>1</v>
      </c>
      <c r="E25" s="130">
        <v>1</v>
      </c>
      <c r="F25" s="137" t="s">
        <v>13</v>
      </c>
      <c r="G25" s="24"/>
      <c r="I25" s="36"/>
      <c r="J25" s="47" t="s">
        <v>13</v>
      </c>
      <c r="K25" s="42">
        <f t="shared" si="5"/>
        <v>4</v>
      </c>
      <c r="L25" s="43">
        <v>2</v>
      </c>
      <c r="M25" s="43">
        <v>1</v>
      </c>
      <c r="N25" s="43">
        <v>1</v>
      </c>
      <c r="O25" s="43">
        <v>9</v>
      </c>
      <c r="P25" s="43">
        <v>6</v>
      </c>
      <c r="Q25" s="44">
        <f t="shared" si="6"/>
        <v>3</v>
      </c>
      <c r="R25" s="45">
        <f t="shared" si="7"/>
        <v>7</v>
      </c>
      <c r="S25" s="48">
        <f t="shared" si="8"/>
        <v>0.58333333333333337</v>
      </c>
    </row>
    <row r="26" spans="2:25" ht="39.75" customHeight="1" x14ac:dyDescent="0.35">
      <c r="B26" s="22"/>
      <c r="G26" s="24"/>
      <c r="I26" s="36"/>
      <c r="J26" s="47" t="s">
        <v>8</v>
      </c>
      <c r="K26" s="42">
        <f t="shared" si="5"/>
        <v>6</v>
      </c>
      <c r="L26" s="43">
        <v>2</v>
      </c>
      <c r="M26" s="43">
        <v>1</v>
      </c>
      <c r="N26" s="43">
        <v>3</v>
      </c>
      <c r="O26" s="43">
        <v>9</v>
      </c>
      <c r="P26" s="43">
        <v>9</v>
      </c>
      <c r="Q26" s="44">
        <f t="shared" si="6"/>
        <v>0</v>
      </c>
      <c r="R26" s="45">
        <f t="shared" si="7"/>
        <v>7</v>
      </c>
      <c r="S26" s="49">
        <f t="shared" si="8"/>
        <v>0.3888888888888889</v>
      </c>
    </row>
    <row r="27" spans="2:25" ht="34.5" customHeight="1" thickBot="1" x14ac:dyDescent="0.4">
      <c r="B27" s="28"/>
      <c r="C27" s="54"/>
      <c r="D27" s="54"/>
      <c r="E27" s="54"/>
      <c r="F27" s="54"/>
      <c r="G27" s="30"/>
      <c r="I27" s="36"/>
      <c r="J27" s="47" t="s">
        <v>12</v>
      </c>
      <c r="K27" s="42">
        <f t="shared" si="5"/>
        <v>5</v>
      </c>
      <c r="L27" s="43">
        <v>1</v>
      </c>
      <c r="M27" s="43">
        <v>3</v>
      </c>
      <c r="N27" s="43">
        <v>1</v>
      </c>
      <c r="O27" s="43">
        <v>8</v>
      </c>
      <c r="P27" s="43">
        <v>11</v>
      </c>
      <c r="Q27" s="44">
        <f t="shared" si="6"/>
        <v>-3</v>
      </c>
      <c r="R27" s="45">
        <f t="shared" si="7"/>
        <v>6</v>
      </c>
      <c r="S27" s="49">
        <f t="shared" si="8"/>
        <v>0.4</v>
      </c>
      <c r="T27" s="55"/>
      <c r="U27" s="33"/>
      <c r="V27" s="26"/>
    </row>
    <row r="28" spans="2:25" ht="36.75" customHeight="1" thickBot="1" x14ac:dyDescent="0.4">
      <c r="J28" s="56" t="s">
        <v>68</v>
      </c>
      <c r="K28" s="42">
        <f t="shared" si="5"/>
        <v>5</v>
      </c>
      <c r="L28" s="43">
        <v>1</v>
      </c>
      <c r="M28" s="43">
        <v>1</v>
      </c>
      <c r="N28" s="43">
        <v>3</v>
      </c>
      <c r="O28" s="43">
        <v>9</v>
      </c>
      <c r="P28" s="43">
        <v>11</v>
      </c>
      <c r="Q28" s="44">
        <f t="shared" si="6"/>
        <v>-2</v>
      </c>
      <c r="R28" s="45">
        <f t="shared" si="7"/>
        <v>4</v>
      </c>
      <c r="S28" s="93">
        <f t="shared" si="8"/>
        <v>0.26666666666666666</v>
      </c>
      <c r="V28" s="26"/>
    </row>
    <row r="29" spans="2:25" ht="15" x14ac:dyDescent="0.3">
      <c r="K29" s="31">
        <f t="shared" ref="K29:R29" si="9">SUM(K23:K28)</f>
        <v>32</v>
      </c>
      <c r="L29" s="31">
        <f t="shared" si="9"/>
        <v>13</v>
      </c>
      <c r="M29" s="31">
        <f t="shared" si="9"/>
        <v>6</v>
      </c>
      <c r="N29" s="31">
        <f t="shared" si="9"/>
        <v>13</v>
      </c>
      <c r="O29" s="31">
        <f t="shared" si="9"/>
        <v>53</v>
      </c>
      <c r="P29" s="31">
        <f t="shared" si="9"/>
        <v>53</v>
      </c>
      <c r="Q29" s="32">
        <f t="shared" si="9"/>
        <v>0</v>
      </c>
      <c r="R29" s="31">
        <f t="shared" si="9"/>
        <v>45</v>
      </c>
      <c r="S29" s="33"/>
      <c r="V29" s="26"/>
    </row>
    <row r="30" spans="2:25" ht="14.5" x14ac:dyDescent="0.35">
      <c r="F30" s="23"/>
      <c r="V30" s="20"/>
    </row>
    <row r="31" spans="2:25" ht="15" x14ac:dyDescent="0.3">
      <c r="V31" s="92"/>
      <c r="W31" s="92"/>
      <c r="X31" s="92"/>
      <c r="Y31" s="92"/>
    </row>
    <row r="32" spans="2:25" ht="13" x14ac:dyDescent="0.3">
      <c r="V32" s="55"/>
      <c r="W32" s="90"/>
      <c r="X32" s="90"/>
      <c r="Y32" s="90"/>
    </row>
    <row r="33" spans="2:25" x14ac:dyDescent="0.25">
      <c r="V33" s="91"/>
      <c r="W33" s="36"/>
      <c r="X33" s="36"/>
      <c r="Y33" s="36"/>
    </row>
    <row r="34" spans="2:25" x14ac:dyDescent="0.25">
      <c r="V34" s="58"/>
    </row>
    <row r="35" spans="2:25" x14ac:dyDescent="0.25">
      <c r="V35" s="58"/>
    </row>
    <row r="36" spans="2:25" x14ac:dyDescent="0.25">
      <c r="V36" s="26"/>
    </row>
    <row r="38" spans="2:25" ht="13" thickBot="1" x14ac:dyDescent="0.3"/>
    <row r="39" spans="2:25" ht="23.5" thickBot="1" x14ac:dyDescent="0.55000000000000004">
      <c r="B39" s="188" t="s">
        <v>49</v>
      </c>
      <c r="C39" s="189"/>
      <c r="D39" s="189"/>
      <c r="E39" s="189"/>
      <c r="F39" s="190"/>
      <c r="I39" s="191" t="s">
        <v>50</v>
      </c>
      <c r="J39" s="192"/>
      <c r="K39" s="193"/>
      <c r="L39" s="89"/>
    </row>
    <row r="40" spans="2:25" ht="13.5" customHeight="1" thickBot="1" x14ac:dyDescent="0.45">
      <c r="B40" s="98"/>
      <c r="C40" s="98" t="s">
        <v>51</v>
      </c>
      <c r="D40" s="98" t="s">
        <v>33</v>
      </c>
      <c r="E40" s="106" t="s">
        <v>52</v>
      </c>
      <c r="F40" s="105" t="s">
        <v>53</v>
      </c>
      <c r="I40" s="194"/>
      <c r="J40" s="195"/>
      <c r="K40" s="196"/>
      <c r="L40" s="89"/>
    </row>
    <row r="41" spans="2:25" ht="16" thickBot="1" x14ac:dyDescent="0.4">
      <c r="B41" s="109">
        <v>1</v>
      </c>
      <c r="C41" s="108" t="s">
        <v>261</v>
      </c>
      <c r="D41" s="107" t="s">
        <v>145</v>
      </c>
      <c r="E41" s="97">
        <v>1</v>
      </c>
      <c r="F41" s="96">
        <v>6</v>
      </c>
      <c r="I41" s="110" t="s">
        <v>54</v>
      </c>
      <c r="J41" s="110" t="s">
        <v>33</v>
      </c>
      <c r="K41" s="110" t="s">
        <v>53</v>
      </c>
      <c r="L41" s="71"/>
    </row>
    <row r="42" spans="2:25" ht="15.5" x14ac:dyDescent="0.35">
      <c r="B42" s="60">
        <v>2</v>
      </c>
      <c r="C42" s="61" t="s">
        <v>262</v>
      </c>
      <c r="D42" s="62" t="s">
        <v>145</v>
      </c>
      <c r="E42" s="63">
        <v>1</v>
      </c>
      <c r="F42" s="96">
        <v>6</v>
      </c>
      <c r="I42" s="10" t="s">
        <v>264</v>
      </c>
      <c r="J42" s="88" t="s">
        <v>100</v>
      </c>
      <c r="K42" s="111">
        <v>1</v>
      </c>
      <c r="L42" s="74"/>
    </row>
    <row r="43" spans="2:25" ht="15.5" x14ac:dyDescent="0.35">
      <c r="B43" s="60">
        <v>3</v>
      </c>
      <c r="C43" s="61" t="s">
        <v>232</v>
      </c>
      <c r="D43" s="62" t="s">
        <v>145</v>
      </c>
      <c r="E43" s="63">
        <v>1</v>
      </c>
      <c r="F43" s="96">
        <v>6</v>
      </c>
      <c r="I43" s="10" t="s">
        <v>265</v>
      </c>
      <c r="J43" s="88" t="s">
        <v>145</v>
      </c>
      <c r="K43" s="12">
        <v>1</v>
      </c>
      <c r="L43" s="74"/>
      <c r="M43" s="85"/>
      <c r="N43" s="86"/>
      <c r="O43" s="87"/>
      <c r="P43" s="74"/>
      <c r="Q43" s="85"/>
      <c r="R43" s="86"/>
      <c r="S43" s="87"/>
      <c r="T43" s="74"/>
      <c r="U43" s="85"/>
    </row>
    <row r="44" spans="2:25" ht="15.5" x14ac:dyDescent="0.35">
      <c r="B44" s="60">
        <v>4</v>
      </c>
      <c r="C44" s="61" t="s">
        <v>263</v>
      </c>
      <c r="D44" s="62" t="s">
        <v>100</v>
      </c>
      <c r="E44" s="63">
        <v>1</v>
      </c>
      <c r="F44" s="96">
        <v>6</v>
      </c>
      <c r="I44" s="10" t="s">
        <v>266</v>
      </c>
      <c r="J44" s="88" t="s">
        <v>145</v>
      </c>
      <c r="K44" s="12">
        <v>1</v>
      </c>
      <c r="L44" s="74"/>
      <c r="M44" s="114"/>
      <c r="N44" s="114"/>
      <c r="O44" s="114"/>
      <c r="P44" s="114"/>
      <c r="Q44" s="114"/>
      <c r="R44" s="114"/>
      <c r="S44" s="114"/>
      <c r="T44" s="114"/>
      <c r="U44" s="33"/>
    </row>
    <row r="45" spans="2:25" ht="15.5" x14ac:dyDescent="0.35">
      <c r="B45" s="60">
        <v>5</v>
      </c>
      <c r="C45" s="61" t="s">
        <v>268</v>
      </c>
      <c r="D45" s="62" t="s">
        <v>80</v>
      </c>
      <c r="E45" s="63">
        <v>1</v>
      </c>
      <c r="F45" s="96">
        <v>6</v>
      </c>
      <c r="I45" s="10" t="s">
        <v>267</v>
      </c>
      <c r="J45" s="88" t="s">
        <v>145</v>
      </c>
      <c r="K45" s="12">
        <v>1</v>
      </c>
      <c r="L45" s="74"/>
      <c r="M45" s="66"/>
      <c r="N45" s="66"/>
      <c r="O45" s="66"/>
      <c r="P45" s="66"/>
      <c r="Q45" s="66"/>
      <c r="R45" s="66"/>
      <c r="S45" s="67"/>
      <c r="T45" s="55"/>
      <c r="U45" s="68"/>
    </row>
    <row r="46" spans="2:25" ht="15.5" x14ac:dyDescent="0.35">
      <c r="B46" s="60">
        <v>6</v>
      </c>
      <c r="C46" s="61" t="s">
        <v>269</v>
      </c>
      <c r="D46" s="62" t="s">
        <v>79</v>
      </c>
      <c r="E46" s="63">
        <v>1</v>
      </c>
      <c r="F46" s="96">
        <v>6</v>
      </c>
      <c r="I46" s="10" t="s">
        <v>270</v>
      </c>
      <c r="J46" s="88" t="s">
        <v>80</v>
      </c>
      <c r="K46" s="12">
        <v>1</v>
      </c>
      <c r="L46" s="74"/>
      <c r="M46" s="66"/>
      <c r="N46" s="66"/>
      <c r="O46" s="66"/>
      <c r="P46" s="66"/>
      <c r="Q46" s="66"/>
      <c r="R46" s="66"/>
      <c r="S46" s="67"/>
      <c r="T46" s="55"/>
      <c r="U46" s="68"/>
    </row>
    <row r="47" spans="2:25" ht="15.5" x14ac:dyDescent="0.35">
      <c r="B47" s="60">
        <v>7</v>
      </c>
      <c r="C47" s="61" t="s">
        <v>273</v>
      </c>
      <c r="D47" s="62" t="s">
        <v>278</v>
      </c>
      <c r="E47" s="63">
        <v>1</v>
      </c>
      <c r="F47" s="96">
        <v>6</v>
      </c>
      <c r="I47" s="10" t="s">
        <v>271</v>
      </c>
      <c r="J47" s="88" t="s">
        <v>80</v>
      </c>
      <c r="K47" s="12">
        <v>1</v>
      </c>
      <c r="L47" s="74"/>
      <c r="M47" s="66"/>
      <c r="N47" s="66"/>
      <c r="O47" s="66"/>
      <c r="P47" s="66"/>
      <c r="Q47" s="66"/>
      <c r="R47" s="66"/>
      <c r="S47" s="67"/>
      <c r="T47" s="55"/>
      <c r="U47" s="68"/>
    </row>
    <row r="48" spans="2:25" ht="15.5" x14ac:dyDescent="0.35">
      <c r="B48" s="60">
        <v>8</v>
      </c>
      <c r="C48" s="61" t="s">
        <v>274</v>
      </c>
      <c r="D48" s="62" t="s">
        <v>278</v>
      </c>
      <c r="E48" s="63">
        <v>1</v>
      </c>
      <c r="F48" s="96">
        <v>6</v>
      </c>
      <c r="I48" s="10" t="s">
        <v>272</v>
      </c>
      <c r="J48" s="88" t="s">
        <v>79</v>
      </c>
      <c r="K48" s="12">
        <v>1</v>
      </c>
      <c r="L48" s="74"/>
      <c r="M48" s="66"/>
      <c r="N48" s="66"/>
      <c r="O48" s="66"/>
      <c r="P48" s="66"/>
      <c r="Q48" s="66"/>
      <c r="R48" s="66"/>
      <c r="S48" s="67"/>
      <c r="T48" s="55"/>
      <c r="U48" s="68"/>
    </row>
    <row r="49" spans="2:21" ht="15.5" x14ac:dyDescent="0.35">
      <c r="B49" s="60">
        <v>9</v>
      </c>
      <c r="C49" s="61" t="s">
        <v>275</v>
      </c>
      <c r="D49" s="62" t="s">
        <v>278</v>
      </c>
      <c r="E49" s="63">
        <v>1</v>
      </c>
      <c r="F49" s="96">
        <v>6</v>
      </c>
      <c r="I49" s="10" t="s">
        <v>269</v>
      </c>
      <c r="J49" s="88" t="s">
        <v>79</v>
      </c>
      <c r="K49" s="12">
        <v>1</v>
      </c>
      <c r="L49" s="74"/>
      <c r="M49" s="66"/>
      <c r="N49" s="66"/>
      <c r="O49" s="66"/>
      <c r="P49" s="66"/>
      <c r="Q49" s="66"/>
      <c r="R49" s="66"/>
      <c r="S49" s="67"/>
      <c r="T49" s="55"/>
      <c r="U49" s="68"/>
    </row>
    <row r="50" spans="2:21" ht="15.5" x14ac:dyDescent="0.35">
      <c r="B50" s="60">
        <v>10</v>
      </c>
      <c r="C50" s="61" t="s">
        <v>276</v>
      </c>
      <c r="D50" s="62" t="s">
        <v>278</v>
      </c>
      <c r="E50" s="63">
        <v>1</v>
      </c>
      <c r="F50" s="96">
        <v>6</v>
      </c>
      <c r="I50" s="10" t="s">
        <v>281</v>
      </c>
      <c r="J50" s="88" t="s">
        <v>200</v>
      </c>
      <c r="K50" s="12">
        <v>1</v>
      </c>
      <c r="L50" s="74"/>
      <c r="M50" s="66"/>
      <c r="N50" s="66"/>
      <c r="O50" s="66"/>
      <c r="P50" s="66"/>
      <c r="Q50" s="66"/>
      <c r="R50" s="66"/>
      <c r="S50" s="67"/>
      <c r="T50" s="55"/>
      <c r="U50" s="68"/>
    </row>
    <row r="51" spans="2:21" ht="15.5" x14ac:dyDescent="0.35">
      <c r="B51" s="60">
        <v>11</v>
      </c>
      <c r="C51" s="61" t="s">
        <v>277</v>
      </c>
      <c r="D51" s="62" t="s">
        <v>278</v>
      </c>
      <c r="E51" s="63">
        <v>1</v>
      </c>
      <c r="F51" s="96">
        <v>6</v>
      </c>
      <c r="I51" s="10" t="s">
        <v>282</v>
      </c>
      <c r="J51" s="88" t="s">
        <v>82</v>
      </c>
      <c r="K51" s="12">
        <v>1</v>
      </c>
      <c r="L51" s="74"/>
      <c r="M51" s="114"/>
      <c r="N51" s="114"/>
      <c r="O51" s="114"/>
      <c r="P51" s="114"/>
      <c r="Q51" s="114"/>
      <c r="R51" s="114"/>
      <c r="S51" s="34"/>
      <c r="T51" s="114"/>
      <c r="U51" s="33"/>
    </row>
    <row r="52" spans="2:21" ht="15.5" x14ac:dyDescent="0.35">
      <c r="B52" s="60">
        <v>12</v>
      </c>
      <c r="C52" s="69" t="s">
        <v>279</v>
      </c>
      <c r="D52" s="62" t="s">
        <v>98</v>
      </c>
      <c r="E52" s="63">
        <v>1</v>
      </c>
      <c r="F52" s="96">
        <v>6</v>
      </c>
      <c r="I52" s="10" t="s">
        <v>123</v>
      </c>
      <c r="J52" s="88" t="s">
        <v>82</v>
      </c>
      <c r="K52" s="12">
        <v>1</v>
      </c>
      <c r="L52" s="74"/>
    </row>
    <row r="53" spans="2:21" ht="15.5" x14ac:dyDescent="0.35">
      <c r="B53" s="60">
        <v>13</v>
      </c>
      <c r="C53" s="69" t="s">
        <v>123</v>
      </c>
      <c r="D53" s="70" t="s">
        <v>82</v>
      </c>
      <c r="E53" s="63">
        <v>1</v>
      </c>
      <c r="F53" s="96">
        <v>6</v>
      </c>
      <c r="I53" s="10" t="s">
        <v>209</v>
      </c>
      <c r="J53" s="88" t="s">
        <v>85</v>
      </c>
      <c r="K53" s="12">
        <v>1</v>
      </c>
      <c r="L53" s="74"/>
    </row>
    <row r="54" spans="2:21" ht="15.5" x14ac:dyDescent="0.35">
      <c r="B54" s="60">
        <v>14</v>
      </c>
      <c r="C54" s="69" t="s">
        <v>166</v>
      </c>
      <c r="D54" s="70" t="s">
        <v>111</v>
      </c>
      <c r="E54" s="63">
        <v>1</v>
      </c>
      <c r="F54" s="96">
        <v>6</v>
      </c>
      <c r="I54" s="10" t="s">
        <v>283</v>
      </c>
      <c r="J54" s="88" t="s">
        <v>85</v>
      </c>
      <c r="K54" s="12">
        <v>1</v>
      </c>
      <c r="L54" s="74"/>
    </row>
    <row r="55" spans="2:21" ht="15.5" x14ac:dyDescent="0.35">
      <c r="B55" s="60">
        <v>15</v>
      </c>
      <c r="C55" s="69" t="s">
        <v>203</v>
      </c>
      <c r="D55" s="70" t="s">
        <v>204</v>
      </c>
      <c r="E55" s="63">
        <v>1</v>
      </c>
      <c r="F55" s="96">
        <v>6</v>
      </c>
      <c r="I55" s="10" t="s">
        <v>284</v>
      </c>
      <c r="J55" s="88" t="s">
        <v>85</v>
      </c>
      <c r="K55" s="12">
        <v>1</v>
      </c>
      <c r="L55" s="74"/>
    </row>
    <row r="56" spans="2:21" ht="15.5" x14ac:dyDescent="0.35">
      <c r="B56" s="60">
        <v>16</v>
      </c>
      <c r="C56" s="69" t="s">
        <v>94</v>
      </c>
      <c r="D56" s="70" t="s">
        <v>95</v>
      </c>
      <c r="E56" s="63">
        <v>1</v>
      </c>
      <c r="F56" s="96">
        <v>6</v>
      </c>
      <c r="I56" s="10" t="s">
        <v>285</v>
      </c>
      <c r="J56" s="88" t="s">
        <v>111</v>
      </c>
      <c r="K56" s="12">
        <v>1</v>
      </c>
      <c r="L56" s="74"/>
    </row>
    <row r="57" spans="2:21" ht="15.5" x14ac:dyDescent="0.35">
      <c r="B57" s="60">
        <v>17</v>
      </c>
      <c r="C57" s="69" t="s">
        <v>201</v>
      </c>
      <c r="D57" s="70" t="s">
        <v>91</v>
      </c>
      <c r="E57" s="63">
        <v>1</v>
      </c>
      <c r="F57" s="96">
        <v>6</v>
      </c>
      <c r="I57" s="10" t="s">
        <v>202</v>
      </c>
      <c r="J57" s="88" t="s">
        <v>91</v>
      </c>
      <c r="K57" s="12">
        <v>1</v>
      </c>
      <c r="L57" s="74"/>
    </row>
    <row r="58" spans="2:21" ht="15.5" x14ac:dyDescent="0.35">
      <c r="B58" s="60">
        <v>18</v>
      </c>
      <c r="C58" s="69" t="s">
        <v>286</v>
      </c>
      <c r="D58" s="70" t="s">
        <v>91</v>
      </c>
      <c r="E58" s="63">
        <v>1</v>
      </c>
      <c r="F58" s="96">
        <v>6</v>
      </c>
      <c r="I58" s="10" t="s">
        <v>286</v>
      </c>
      <c r="J58" s="88" t="s">
        <v>91</v>
      </c>
      <c r="K58" s="12">
        <v>1</v>
      </c>
      <c r="L58" s="74"/>
    </row>
    <row r="59" spans="2:21" ht="15.5" x14ac:dyDescent="0.35">
      <c r="B59" s="60">
        <v>19</v>
      </c>
      <c r="C59" s="69"/>
      <c r="D59" s="70"/>
      <c r="E59" s="63"/>
      <c r="F59" s="96">
        <v>1</v>
      </c>
      <c r="I59" s="10"/>
      <c r="J59" s="88"/>
      <c r="K59" s="12">
        <v>1</v>
      </c>
      <c r="L59" s="74"/>
    </row>
    <row r="60" spans="2:21" ht="15.5" x14ac:dyDescent="0.35">
      <c r="B60" s="60">
        <v>20</v>
      </c>
      <c r="C60" s="69"/>
      <c r="D60" s="70"/>
      <c r="E60" s="63"/>
      <c r="F60" s="96">
        <v>1</v>
      </c>
      <c r="I60" s="10"/>
      <c r="J60" s="88"/>
      <c r="K60" s="12">
        <v>1</v>
      </c>
      <c r="L60" s="74"/>
    </row>
    <row r="61" spans="2:21" ht="15.5" x14ac:dyDescent="0.35">
      <c r="B61" s="60">
        <v>21</v>
      </c>
      <c r="C61" s="69"/>
      <c r="D61" s="70"/>
      <c r="E61" s="63"/>
      <c r="F61" s="96">
        <v>1</v>
      </c>
      <c r="I61" s="10"/>
      <c r="J61" s="88"/>
      <c r="K61" s="12">
        <v>1</v>
      </c>
      <c r="L61" s="74"/>
    </row>
    <row r="62" spans="2:21" ht="15.5" x14ac:dyDescent="0.35">
      <c r="I62" s="10"/>
      <c r="J62" s="88"/>
      <c r="K62" s="12">
        <v>1</v>
      </c>
      <c r="L62" s="74"/>
    </row>
    <row r="63" spans="2:21" ht="15.5" x14ac:dyDescent="0.35">
      <c r="I63" s="10"/>
      <c r="J63" s="88"/>
      <c r="K63" s="12">
        <v>1</v>
      </c>
      <c r="L63" s="74"/>
    </row>
    <row r="64" spans="2:21" ht="15.5" x14ac:dyDescent="0.35">
      <c r="I64" s="72"/>
      <c r="J64" s="73"/>
      <c r="K64" s="12">
        <v>1</v>
      </c>
      <c r="L64" s="74"/>
    </row>
    <row r="65" spans="3:12" ht="15.5" x14ac:dyDescent="0.35">
      <c r="I65" s="73"/>
      <c r="J65" s="73"/>
      <c r="K65" s="12">
        <v>1</v>
      </c>
      <c r="L65" s="74"/>
    </row>
    <row r="66" spans="3:12" ht="15.5" x14ac:dyDescent="0.35">
      <c r="I66" s="85"/>
      <c r="J66" s="86"/>
      <c r="K66" s="87"/>
      <c r="L66" s="74"/>
    </row>
    <row r="67" spans="3:12" ht="15.5" x14ac:dyDescent="0.35">
      <c r="I67" s="85"/>
      <c r="J67" s="86"/>
      <c r="K67" s="87"/>
      <c r="L67" s="74"/>
    </row>
    <row r="68" spans="3:12" ht="15.5" x14ac:dyDescent="0.35">
      <c r="I68" s="85"/>
      <c r="J68" s="86"/>
      <c r="K68" s="87"/>
      <c r="L68" s="74"/>
    </row>
    <row r="69" spans="3:12" ht="15.5" x14ac:dyDescent="0.35">
      <c r="I69" s="86"/>
      <c r="J69" s="86"/>
    </row>
    <row r="70" spans="3:12" ht="16" thickBot="1" x14ac:dyDescent="0.4">
      <c r="I70" s="85"/>
      <c r="J70" s="86"/>
    </row>
    <row r="71" spans="3:12" ht="20.5" thickBot="1" x14ac:dyDescent="0.45">
      <c r="C71" s="185" t="s">
        <v>55</v>
      </c>
      <c r="D71" s="186"/>
      <c r="E71" s="186"/>
      <c r="F71" s="187"/>
      <c r="I71" s="199" t="s">
        <v>44</v>
      </c>
      <c r="J71" s="200"/>
      <c r="K71" s="200"/>
      <c r="L71" s="201"/>
    </row>
    <row r="72" spans="3:12" ht="13" x14ac:dyDescent="0.3">
      <c r="C72" s="59" t="s">
        <v>51</v>
      </c>
      <c r="D72" s="59" t="s">
        <v>33</v>
      </c>
      <c r="E72" s="59" t="s">
        <v>53</v>
      </c>
      <c r="F72" s="59" t="s">
        <v>52</v>
      </c>
      <c r="I72" s="50" t="s">
        <v>45</v>
      </c>
      <c r="J72" s="51" t="s">
        <v>46</v>
      </c>
      <c r="K72" s="51" t="s">
        <v>47</v>
      </c>
      <c r="L72" s="51" t="s">
        <v>48</v>
      </c>
    </row>
    <row r="73" spans="3:12" ht="15" x14ac:dyDescent="0.3">
      <c r="C73" s="64" t="s">
        <v>280</v>
      </c>
      <c r="D73" s="64" t="s">
        <v>130</v>
      </c>
      <c r="E73" s="64">
        <v>6</v>
      </c>
      <c r="F73" s="65">
        <v>1</v>
      </c>
      <c r="I73" s="52"/>
      <c r="J73" s="53"/>
      <c r="K73" s="53"/>
      <c r="L73" s="53"/>
    </row>
    <row r="74" spans="3:12" ht="16" thickBot="1" x14ac:dyDescent="0.4">
      <c r="I74" s="85"/>
      <c r="J74" s="86"/>
    </row>
    <row r="75" spans="3:12" ht="18" thickBot="1" x14ac:dyDescent="0.4">
      <c r="C75" s="182" t="s">
        <v>56</v>
      </c>
      <c r="D75" s="183"/>
      <c r="E75" s="183"/>
      <c r="F75" s="184"/>
      <c r="I75" s="85"/>
      <c r="J75" s="86"/>
    </row>
    <row r="76" spans="3:12" ht="15.5" x14ac:dyDescent="0.35">
      <c r="C76" s="5" t="s">
        <v>54</v>
      </c>
      <c r="D76" s="5" t="s">
        <v>33</v>
      </c>
      <c r="E76" s="5" t="s">
        <v>57</v>
      </c>
      <c r="F76" s="95" t="s">
        <v>58</v>
      </c>
      <c r="I76" s="85"/>
      <c r="J76" s="86"/>
    </row>
    <row r="77" spans="3:12" ht="15.5" x14ac:dyDescent="0.35">
      <c r="C77" s="10"/>
      <c r="D77" s="11"/>
      <c r="E77" s="12">
        <v>1</v>
      </c>
      <c r="F77" s="13">
        <v>1</v>
      </c>
      <c r="I77" s="85"/>
      <c r="J77" s="86"/>
    </row>
    <row r="78" spans="3:12" ht="15.5" x14ac:dyDescent="0.35">
      <c r="C78" s="10"/>
      <c r="D78" s="11"/>
      <c r="E78" s="12">
        <v>1</v>
      </c>
      <c r="F78" s="13">
        <v>1</v>
      </c>
      <c r="I78" s="85"/>
      <c r="J78" s="86"/>
    </row>
    <row r="79" spans="3:12" ht="15.5" x14ac:dyDescent="0.35">
      <c r="C79" s="10"/>
      <c r="D79" s="11"/>
      <c r="E79" s="12">
        <v>1</v>
      </c>
      <c r="F79" s="13">
        <v>1</v>
      </c>
    </row>
    <row r="80" spans="3:12" ht="15.5" x14ac:dyDescent="0.35">
      <c r="C80" s="10"/>
      <c r="D80" s="11"/>
      <c r="E80" s="12">
        <v>1</v>
      </c>
      <c r="F80" s="13">
        <v>1</v>
      </c>
    </row>
  </sheetData>
  <sortState xmlns:xlrd2="http://schemas.microsoft.com/office/spreadsheetml/2017/richdata2" ref="J23:S28">
    <sortCondition descending="1" ref="R23:R28"/>
    <sortCondition descending="1" ref="Q23:Q28"/>
    <sortCondition descending="1" ref="O23:O28"/>
  </sortState>
  <mergeCells count="11">
    <mergeCell ref="B22:G22"/>
    <mergeCell ref="B11:G11"/>
    <mergeCell ref="J11:S11"/>
    <mergeCell ref="B12:G12"/>
    <mergeCell ref="B14:G14"/>
    <mergeCell ref="J21:S21"/>
    <mergeCell ref="B39:F39"/>
    <mergeCell ref="I39:K40"/>
    <mergeCell ref="C71:F71"/>
    <mergeCell ref="I71:L71"/>
    <mergeCell ref="C75:F75"/>
  </mergeCells>
  <conditionalFormatting sqref="K42">
    <cfRule type="cellIs" dxfId="10" priority="4" operator="greaterThanOrEqual">
      <formula>5</formula>
    </cfRule>
  </conditionalFormatting>
  <conditionalFormatting sqref="E77:E80">
    <cfRule type="cellIs" dxfId="9" priority="3" operator="greaterThanOrEqual">
      <formula>5</formula>
    </cfRule>
  </conditionalFormatting>
  <conditionalFormatting sqref="K43 O43 S43">
    <cfRule type="cellIs" dxfId="8" priority="2" operator="greaterThanOrEqual">
      <formula>5</formula>
    </cfRule>
  </conditionalFormatting>
  <conditionalFormatting sqref="K44:K68">
    <cfRule type="cellIs" dxfId="7" priority="1" operator="greaterThanOrEqual">
      <formula>5</formula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C7D00-6254-4334-9FEF-F32BFD713785}">
  <sheetPr>
    <tabColor theme="1"/>
  </sheetPr>
  <dimension ref="B3:Y80"/>
  <sheetViews>
    <sheetView showGridLines="0" topLeftCell="C12" zoomScale="55" zoomScaleNormal="55" workbookViewId="0">
      <selection activeCell="J23" sqref="J23:S28"/>
    </sheetView>
  </sheetViews>
  <sheetFormatPr baseColWidth="10" defaultColWidth="11.453125" defaultRowHeight="12.5" x14ac:dyDescent="0.25"/>
  <cols>
    <col min="1" max="2" width="11.453125" style="1"/>
    <col min="3" max="3" width="34.453125" style="1" customWidth="1"/>
    <col min="4" max="4" width="16.7265625" style="1" customWidth="1"/>
    <col min="5" max="5" width="14" style="1" customWidth="1"/>
    <col min="6" max="6" width="29.26953125" style="1" bestFit="1" customWidth="1"/>
    <col min="7" max="8" width="11.453125" style="1"/>
    <col min="9" max="9" width="30.54296875" style="1" customWidth="1"/>
    <col min="10" max="10" width="30.81640625" style="1" bestFit="1" customWidth="1"/>
    <col min="11" max="18" width="11.453125" style="1"/>
    <col min="19" max="19" width="16.54296875" style="1" customWidth="1"/>
    <col min="20" max="21" width="11.453125" style="1"/>
    <col min="22" max="22" width="30.453125" style="1" customWidth="1"/>
    <col min="23" max="23" width="14" style="1" customWidth="1"/>
    <col min="24" max="16384" width="11.453125" style="1"/>
  </cols>
  <sheetData>
    <row r="3" spans="2:22" ht="25" x14ac:dyDescent="0.5">
      <c r="C3" s="2"/>
      <c r="D3" s="3"/>
      <c r="E3" s="3"/>
    </row>
    <row r="7" spans="2:22" ht="12.75" customHeight="1" x14ac:dyDescent="0.6">
      <c r="B7" s="129"/>
      <c r="C7" s="129"/>
      <c r="D7" s="129"/>
      <c r="E7" s="129"/>
      <c r="F7" s="129"/>
      <c r="G7" s="129"/>
    </row>
    <row r="8" spans="2:22" ht="12.75" customHeight="1" x14ac:dyDescent="0.6">
      <c r="B8" s="129"/>
      <c r="C8" s="129"/>
      <c r="D8" s="129"/>
      <c r="E8" s="129"/>
      <c r="F8" s="129"/>
      <c r="G8" s="129"/>
    </row>
    <row r="9" spans="2:22" ht="18" customHeight="1" x14ac:dyDescent="0.6">
      <c r="B9" s="129"/>
      <c r="C9" s="129"/>
      <c r="D9" s="129"/>
      <c r="E9" s="129"/>
      <c r="F9" s="129"/>
      <c r="G9" s="129"/>
    </row>
    <row r="10" spans="2:22" ht="13" thickBot="1" x14ac:dyDescent="0.3"/>
    <row r="11" spans="2:22" ht="20.5" thickBot="1" x14ac:dyDescent="0.45">
      <c r="B11" s="175"/>
      <c r="C11" s="175"/>
      <c r="D11" s="175"/>
      <c r="E11" s="175"/>
      <c r="F11" s="175"/>
      <c r="G11" s="175"/>
      <c r="J11" s="176" t="s">
        <v>32</v>
      </c>
      <c r="K11" s="177"/>
      <c r="L11" s="177"/>
      <c r="M11" s="177"/>
      <c r="N11" s="177"/>
      <c r="O11" s="177"/>
      <c r="P11" s="177"/>
      <c r="Q11" s="177"/>
      <c r="R11" s="177"/>
      <c r="S11" s="178"/>
      <c r="T11" s="4"/>
      <c r="U11" s="4"/>
    </row>
    <row r="12" spans="2:22" ht="18.5" thickBot="1" x14ac:dyDescent="0.45">
      <c r="B12" s="179">
        <f>'Jornada 6'!B12:G12+7</f>
        <v>43730</v>
      </c>
      <c r="C12" s="180"/>
      <c r="D12" s="180"/>
      <c r="E12" s="180"/>
      <c r="F12" s="180"/>
      <c r="G12" s="181"/>
      <c r="J12" s="6" t="s">
        <v>33</v>
      </c>
      <c r="K12" s="7" t="s">
        <v>34</v>
      </c>
      <c r="L12" s="8" t="s">
        <v>35</v>
      </c>
      <c r="M12" s="8" t="s">
        <v>36</v>
      </c>
      <c r="N12" s="8" t="s">
        <v>37</v>
      </c>
      <c r="O12" s="8" t="s">
        <v>38</v>
      </c>
      <c r="P12" s="8" t="s">
        <v>39</v>
      </c>
      <c r="Q12" s="8" t="s">
        <v>40</v>
      </c>
      <c r="R12" s="8" t="s">
        <v>41</v>
      </c>
      <c r="S12" s="9" t="s">
        <v>42</v>
      </c>
      <c r="T12" s="4"/>
      <c r="U12" s="4"/>
    </row>
    <row r="13" spans="2:22" ht="27" customHeight="1" thickBot="1" x14ac:dyDescent="0.4">
      <c r="D13" s="14"/>
      <c r="E13" s="14"/>
      <c r="F13" s="14"/>
      <c r="J13" s="47" t="s">
        <v>15</v>
      </c>
      <c r="K13" s="15">
        <f t="shared" ref="K13:K18" si="0">SUM(L13+M13+N13)</f>
        <v>7</v>
      </c>
      <c r="L13" s="16">
        <v>5</v>
      </c>
      <c r="M13" s="16">
        <v>2</v>
      </c>
      <c r="N13" s="16">
        <v>0</v>
      </c>
      <c r="O13" s="16">
        <v>25</v>
      </c>
      <c r="P13" s="16">
        <v>6</v>
      </c>
      <c r="Q13" s="17">
        <f t="shared" ref="Q13:Q18" si="1">O13-P13</f>
        <v>19</v>
      </c>
      <c r="R13" s="18">
        <f t="shared" ref="R13:R18" si="2">(L13*3)+(M13*1)</f>
        <v>17</v>
      </c>
      <c r="S13" s="19">
        <f t="shared" ref="S13:S18" si="3">R13/(K13*3)</f>
        <v>0.80952380952380953</v>
      </c>
      <c r="T13" s="4"/>
      <c r="U13" s="4"/>
      <c r="V13" s="20"/>
    </row>
    <row r="14" spans="2:22" ht="28.5" customHeight="1" x14ac:dyDescent="0.35">
      <c r="B14" s="172" t="s">
        <v>3</v>
      </c>
      <c r="C14" s="173"/>
      <c r="D14" s="173"/>
      <c r="E14" s="173"/>
      <c r="F14" s="173"/>
      <c r="G14" s="174"/>
      <c r="J14" s="47" t="s">
        <v>14</v>
      </c>
      <c r="K14" s="15">
        <f t="shared" si="0"/>
        <v>7</v>
      </c>
      <c r="L14" s="16">
        <v>4</v>
      </c>
      <c r="M14" s="16">
        <v>2</v>
      </c>
      <c r="N14" s="16">
        <v>1</v>
      </c>
      <c r="O14" s="16">
        <v>23</v>
      </c>
      <c r="P14" s="16">
        <v>5</v>
      </c>
      <c r="Q14" s="17">
        <f t="shared" si="1"/>
        <v>18</v>
      </c>
      <c r="R14" s="18">
        <f t="shared" si="2"/>
        <v>14</v>
      </c>
      <c r="S14" s="25">
        <f t="shared" si="3"/>
        <v>0.66666666666666663</v>
      </c>
      <c r="T14" s="4"/>
      <c r="U14" s="4"/>
      <c r="V14" s="20"/>
    </row>
    <row r="15" spans="2:22" ht="33.75" customHeight="1" x14ac:dyDescent="0.5">
      <c r="B15" s="22"/>
      <c r="C15" s="136" t="s">
        <v>61</v>
      </c>
      <c r="D15" s="130">
        <v>0</v>
      </c>
      <c r="E15" s="130">
        <v>1</v>
      </c>
      <c r="F15" s="137" t="s">
        <v>14</v>
      </c>
      <c r="G15" s="24"/>
      <c r="J15" s="47" t="s">
        <v>43</v>
      </c>
      <c r="K15" s="15">
        <f t="shared" si="0"/>
        <v>5</v>
      </c>
      <c r="L15" s="16">
        <v>4</v>
      </c>
      <c r="M15" s="16">
        <v>0</v>
      </c>
      <c r="N15" s="16">
        <v>1</v>
      </c>
      <c r="O15" s="16">
        <v>15</v>
      </c>
      <c r="P15" s="16">
        <v>5</v>
      </c>
      <c r="Q15" s="17">
        <f t="shared" si="1"/>
        <v>10</v>
      </c>
      <c r="R15" s="18">
        <f t="shared" si="2"/>
        <v>12</v>
      </c>
      <c r="S15" s="21">
        <f t="shared" si="3"/>
        <v>0.8</v>
      </c>
      <c r="T15" s="26"/>
      <c r="U15" s="26"/>
      <c r="V15" s="26"/>
    </row>
    <row r="16" spans="2:22" ht="36.75" customHeight="1" x14ac:dyDescent="0.5">
      <c r="B16" s="22"/>
      <c r="C16" s="139" t="s">
        <v>31</v>
      </c>
      <c r="D16" s="130">
        <v>6</v>
      </c>
      <c r="E16" s="130">
        <v>1</v>
      </c>
      <c r="F16" s="137" t="s">
        <v>65</v>
      </c>
      <c r="G16" s="24"/>
      <c r="J16" s="47" t="s">
        <v>5</v>
      </c>
      <c r="K16" s="15">
        <f t="shared" si="0"/>
        <v>6</v>
      </c>
      <c r="L16" s="16">
        <v>2</v>
      </c>
      <c r="M16" s="16">
        <v>0</v>
      </c>
      <c r="N16" s="16">
        <v>4</v>
      </c>
      <c r="O16" s="16">
        <v>14</v>
      </c>
      <c r="P16" s="16">
        <v>22</v>
      </c>
      <c r="Q16" s="17">
        <f t="shared" si="1"/>
        <v>-8</v>
      </c>
      <c r="R16" s="18">
        <f t="shared" si="2"/>
        <v>6</v>
      </c>
      <c r="S16" s="25">
        <f t="shared" si="3"/>
        <v>0.33333333333333331</v>
      </c>
      <c r="T16" s="27"/>
      <c r="U16" s="27"/>
      <c r="V16" s="26"/>
    </row>
    <row r="17" spans="2:25" ht="37.5" customHeight="1" x14ac:dyDescent="0.5">
      <c r="B17" s="22"/>
      <c r="C17" s="139" t="s">
        <v>15</v>
      </c>
      <c r="D17" s="130">
        <v>4</v>
      </c>
      <c r="E17" s="130">
        <v>0</v>
      </c>
      <c r="F17" s="137" t="s">
        <v>66</v>
      </c>
      <c r="G17" s="24"/>
      <c r="J17" s="47" t="s">
        <v>71</v>
      </c>
      <c r="K17" s="15">
        <f t="shared" si="0"/>
        <v>6</v>
      </c>
      <c r="L17" s="16">
        <v>1</v>
      </c>
      <c r="M17" s="16">
        <v>0</v>
      </c>
      <c r="N17" s="16">
        <v>5</v>
      </c>
      <c r="O17" s="16">
        <v>5</v>
      </c>
      <c r="P17" s="16">
        <v>16</v>
      </c>
      <c r="Q17" s="17">
        <f t="shared" si="1"/>
        <v>-11</v>
      </c>
      <c r="R17" s="18">
        <f t="shared" si="2"/>
        <v>3</v>
      </c>
      <c r="S17" s="21">
        <f t="shared" si="3"/>
        <v>0.16666666666666666</v>
      </c>
    </row>
    <row r="18" spans="2:25" ht="37.5" customHeight="1" thickBot="1" x14ac:dyDescent="0.4">
      <c r="B18" s="28"/>
      <c r="C18" s="29"/>
      <c r="D18" s="29"/>
      <c r="E18" s="29"/>
      <c r="F18" s="29"/>
      <c r="G18" s="30"/>
      <c r="J18" s="47" t="s">
        <v>98</v>
      </c>
      <c r="K18" s="15">
        <f t="shared" si="0"/>
        <v>5</v>
      </c>
      <c r="L18" s="16">
        <v>0</v>
      </c>
      <c r="M18" s="16">
        <v>0</v>
      </c>
      <c r="N18" s="16">
        <v>5</v>
      </c>
      <c r="O18" s="16">
        <v>7</v>
      </c>
      <c r="P18" s="16">
        <v>35</v>
      </c>
      <c r="Q18" s="17">
        <f t="shared" si="1"/>
        <v>-28</v>
      </c>
      <c r="R18" s="18">
        <f t="shared" si="2"/>
        <v>0</v>
      </c>
      <c r="S18" s="84">
        <f t="shared" si="3"/>
        <v>0</v>
      </c>
    </row>
    <row r="19" spans="2:25" ht="37.5" customHeight="1" x14ac:dyDescent="0.35">
      <c r="C19" s="23"/>
      <c r="D19" s="23"/>
      <c r="E19" s="23"/>
      <c r="F19" s="23"/>
      <c r="K19" s="31">
        <f t="shared" ref="K19:R19" si="4">SUM(K13:K18)</f>
        <v>36</v>
      </c>
      <c r="L19" s="31">
        <f t="shared" si="4"/>
        <v>16</v>
      </c>
      <c r="M19" s="31">
        <f t="shared" si="4"/>
        <v>4</v>
      </c>
      <c r="N19" s="31">
        <f t="shared" si="4"/>
        <v>16</v>
      </c>
      <c r="O19" s="31">
        <f t="shared" si="4"/>
        <v>89</v>
      </c>
      <c r="P19" s="31">
        <f t="shared" si="4"/>
        <v>89</v>
      </c>
      <c r="Q19" s="32">
        <f t="shared" si="4"/>
        <v>0</v>
      </c>
      <c r="R19" s="31">
        <f t="shared" si="4"/>
        <v>52</v>
      </c>
      <c r="S19" s="33"/>
    </row>
    <row r="20" spans="2:25" ht="16.5" customHeight="1" thickBot="1" x14ac:dyDescent="0.4">
      <c r="C20" s="23"/>
      <c r="D20" s="23"/>
      <c r="E20" s="23"/>
      <c r="F20" s="23"/>
      <c r="K20" s="114"/>
      <c r="L20" s="114"/>
      <c r="M20" s="114"/>
      <c r="N20" s="114"/>
      <c r="O20" s="114"/>
      <c r="P20" s="114"/>
      <c r="Q20" s="34"/>
      <c r="R20" s="114"/>
      <c r="S20" s="33"/>
      <c r="V20" s="26"/>
    </row>
    <row r="21" spans="2:25" ht="21.75" customHeight="1" thickBot="1" x14ac:dyDescent="0.45">
      <c r="C21" s="23"/>
      <c r="D21" s="23"/>
      <c r="E21" s="23"/>
      <c r="F21" s="23"/>
      <c r="I21" s="35"/>
      <c r="J21" s="176" t="s">
        <v>32</v>
      </c>
      <c r="K21" s="177"/>
      <c r="L21" s="177"/>
      <c r="M21" s="177"/>
      <c r="N21" s="177"/>
      <c r="O21" s="177"/>
      <c r="P21" s="177"/>
      <c r="Q21" s="177"/>
      <c r="R21" s="177"/>
      <c r="S21" s="178"/>
      <c r="V21" s="26"/>
    </row>
    <row r="22" spans="2:25" ht="27" customHeight="1" thickBot="1" x14ac:dyDescent="0.4">
      <c r="B22" s="172" t="s">
        <v>10</v>
      </c>
      <c r="C22" s="173"/>
      <c r="D22" s="173"/>
      <c r="E22" s="173"/>
      <c r="F22" s="173"/>
      <c r="G22" s="174"/>
      <c r="I22" s="36"/>
      <c r="J22" s="37" t="s">
        <v>33</v>
      </c>
      <c r="K22" s="38" t="s">
        <v>34</v>
      </c>
      <c r="L22" s="39" t="s">
        <v>35</v>
      </c>
      <c r="M22" s="39" t="s">
        <v>36</v>
      </c>
      <c r="N22" s="39" t="s">
        <v>37</v>
      </c>
      <c r="O22" s="39" t="s">
        <v>38</v>
      </c>
      <c r="P22" s="39" t="s">
        <v>39</v>
      </c>
      <c r="Q22" s="39" t="s">
        <v>40</v>
      </c>
      <c r="R22" s="39" t="s">
        <v>41</v>
      </c>
      <c r="S22" s="40" t="s">
        <v>42</v>
      </c>
      <c r="V22" s="26"/>
    </row>
    <row r="23" spans="2:25" ht="34.5" customHeight="1" x14ac:dyDescent="0.5">
      <c r="B23" s="22"/>
      <c r="C23" s="136" t="s">
        <v>13</v>
      </c>
      <c r="D23" s="130">
        <v>5</v>
      </c>
      <c r="E23" s="130">
        <v>2</v>
      </c>
      <c r="F23" s="136" t="s">
        <v>68</v>
      </c>
      <c r="G23" s="24"/>
      <c r="I23" s="36"/>
      <c r="J23" s="41" t="s">
        <v>59</v>
      </c>
      <c r="K23" s="42">
        <f t="shared" ref="K23:K28" si="5">SUM(L23+M23+N23)</f>
        <v>7</v>
      </c>
      <c r="L23" s="43">
        <v>4</v>
      </c>
      <c r="M23" s="43">
        <v>1</v>
      </c>
      <c r="N23" s="43">
        <v>2</v>
      </c>
      <c r="O23" s="43">
        <v>15</v>
      </c>
      <c r="P23" s="43">
        <v>11</v>
      </c>
      <c r="Q23" s="44">
        <f t="shared" ref="Q23:Q28" si="6">O23-P23</f>
        <v>4</v>
      </c>
      <c r="R23" s="45">
        <f t="shared" ref="R23:R28" si="7">(L23*3)+(M23*1)</f>
        <v>13</v>
      </c>
      <c r="S23" s="46">
        <f t="shared" ref="S23:S28" si="8">R23/(K23*3)</f>
        <v>0.61904761904761907</v>
      </c>
      <c r="V23" s="26"/>
    </row>
    <row r="24" spans="2:25" ht="33" customHeight="1" x14ac:dyDescent="0.5">
      <c r="B24" s="22"/>
      <c r="C24" s="136" t="s">
        <v>8</v>
      </c>
      <c r="D24" s="130">
        <v>0</v>
      </c>
      <c r="E24" s="130">
        <v>3</v>
      </c>
      <c r="F24" s="136" t="s">
        <v>12</v>
      </c>
      <c r="G24" s="24"/>
      <c r="I24" s="36"/>
      <c r="J24" s="41" t="s">
        <v>11</v>
      </c>
      <c r="K24" s="42">
        <f t="shared" si="5"/>
        <v>7</v>
      </c>
      <c r="L24" s="43">
        <v>3</v>
      </c>
      <c r="M24" s="43">
        <v>1</v>
      </c>
      <c r="N24" s="43">
        <v>3</v>
      </c>
      <c r="O24" s="43">
        <v>5</v>
      </c>
      <c r="P24" s="43">
        <v>7</v>
      </c>
      <c r="Q24" s="44">
        <f t="shared" si="6"/>
        <v>-2</v>
      </c>
      <c r="R24" s="45">
        <f t="shared" si="7"/>
        <v>10</v>
      </c>
      <c r="S24" s="48">
        <f t="shared" si="8"/>
        <v>0.47619047619047616</v>
      </c>
    </row>
    <row r="25" spans="2:25" ht="34.5" customHeight="1" x14ac:dyDescent="0.5">
      <c r="B25" s="22"/>
      <c r="C25" s="136" t="s">
        <v>11</v>
      </c>
      <c r="D25" s="130">
        <v>1</v>
      </c>
      <c r="E25" s="130">
        <v>1</v>
      </c>
      <c r="F25" s="136" t="s">
        <v>9</v>
      </c>
      <c r="G25" s="24"/>
      <c r="I25" s="36"/>
      <c r="J25" s="47" t="s">
        <v>13</v>
      </c>
      <c r="K25" s="42">
        <f t="shared" si="5"/>
        <v>5</v>
      </c>
      <c r="L25" s="43">
        <v>3</v>
      </c>
      <c r="M25" s="43">
        <v>1</v>
      </c>
      <c r="N25" s="43">
        <v>1</v>
      </c>
      <c r="O25" s="43">
        <v>14</v>
      </c>
      <c r="P25" s="43">
        <v>8</v>
      </c>
      <c r="Q25" s="44">
        <f t="shared" si="6"/>
        <v>6</v>
      </c>
      <c r="R25" s="45">
        <f t="shared" si="7"/>
        <v>10</v>
      </c>
      <c r="S25" s="49">
        <f t="shared" si="8"/>
        <v>0.66666666666666663</v>
      </c>
    </row>
    <row r="26" spans="2:25" ht="39.75" customHeight="1" x14ac:dyDescent="0.35">
      <c r="B26" s="22"/>
      <c r="G26" s="24"/>
      <c r="I26" s="36"/>
      <c r="J26" s="47" t="s">
        <v>8</v>
      </c>
      <c r="K26" s="42">
        <f t="shared" si="5"/>
        <v>7</v>
      </c>
      <c r="L26" s="43">
        <v>2</v>
      </c>
      <c r="M26" s="43">
        <v>1</v>
      </c>
      <c r="N26" s="43">
        <v>4</v>
      </c>
      <c r="O26" s="43">
        <v>9</v>
      </c>
      <c r="P26" s="43">
        <v>12</v>
      </c>
      <c r="Q26" s="44">
        <f t="shared" si="6"/>
        <v>-3</v>
      </c>
      <c r="R26" s="45">
        <f t="shared" si="7"/>
        <v>7</v>
      </c>
      <c r="S26" s="48">
        <f t="shared" si="8"/>
        <v>0.33333333333333331</v>
      </c>
    </row>
    <row r="27" spans="2:25" ht="34.5" customHeight="1" thickBot="1" x14ac:dyDescent="0.4">
      <c r="B27" s="28"/>
      <c r="C27" s="54"/>
      <c r="D27" s="54"/>
      <c r="E27" s="54"/>
      <c r="F27" s="54"/>
      <c r="G27" s="30"/>
      <c r="I27" s="36"/>
      <c r="J27" s="47" t="s">
        <v>12</v>
      </c>
      <c r="K27" s="42">
        <f t="shared" si="5"/>
        <v>6</v>
      </c>
      <c r="L27" s="43">
        <v>2</v>
      </c>
      <c r="M27" s="43">
        <v>3</v>
      </c>
      <c r="N27" s="43">
        <v>1</v>
      </c>
      <c r="O27" s="43">
        <v>11</v>
      </c>
      <c r="P27" s="43">
        <v>11</v>
      </c>
      <c r="Q27" s="44">
        <f t="shared" si="6"/>
        <v>0</v>
      </c>
      <c r="R27" s="45">
        <f t="shared" si="7"/>
        <v>9</v>
      </c>
      <c r="S27" s="49">
        <f t="shared" si="8"/>
        <v>0.5</v>
      </c>
      <c r="T27" s="55"/>
      <c r="U27" s="33"/>
      <c r="V27" s="26"/>
    </row>
    <row r="28" spans="2:25" ht="36.75" customHeight="1" thickBot="1" x14ac:dyDescent="0.4">
      <c r="J28" s="56" t="s">
        <v>68</v>
      </c>
      <c r="K28" s="42">
        <f t="shared" si="5"/>
        <v>6</v>
      </c>
      <c r="L28" s="43">
        <v>1</v>
      </c>
      <c r="M28" s="43">
        <v>1</v>
      </c>
      <c r="N28" s="43">
        <v>4</v>
      </c>
      <c r="O28" s="43">
        <v>11</v>
      </c>
      <c r="P28" s="43">
        <v>16</v>
      </c>
      <c r="Q28" s="44">
        <f t="shared" si="6"/>
        <v>-5</v>
      </c>
      <c r="R28" s="45">
        <f t="shared" si="7"/>
        <v>4</v>
      </c>
      <c r="S28" s="93">
        <f t="shared" si="8"/>
        <v>0.22222222222222221</v>
      </c>
      <c r="V28" s="26"/>
    </row>
    <row r="29" spans="2:25" ht="15" x14ac:dyDescent="0.3">
      <c r="K29" s="31">
        <f t="shared" ref="K29:R29" si="9">SUM(K23:K28)</f>
        <v>38</v>
      </c>
      <c r="L29" s="31">
        <f t="shared" si="9"/>
        <v>15</v>
      </c>
      <c r="M29" s="31">
        <f t="shared" si="9"/>
        <v>8</v>
      </c>
      <c r="N29" s="31">
        <f t="shared" si="9"/>
        <v>15</v>
      </c>
      <c r="O29" s="31">
        <f t="shared" si="9"/>
        <v>65</v>
      </c>
      <c r="P29" s="31">
        <f t="shared" si="9"/>
        <v>65</v>
      </c>
      <c r="Q29" s="32">
        <f t="shared" si="9"/>
        <v>0</v>
      </c>
      <c r="R29" s="31">
        <f t="shared" si="9"/>
        <v>53</v>
      </c>
      <c r="S29" s="33"/>
      <c r="V29" s="26"/>
    </row>
    <row r="30" spans="2:25" ht="14.5" x14ac:dyDescent="0.35">
      <c r="F30" s="23"/>
      <c r="V30" s="20"/>
    </row>
    <row r="31" spans="2:25" ht="15" x14ac:dyDescent="0.3">
      <c r="V31" s="92"/>
      <c r="W31" s="92"/>
      <c r="X31" s="92"/>
      <c r="Y31" s="92"/>
    </row>
    <row r="32" spans="2:25" ht="13" x14ac:dyDescent="0.3">
      <c r="V32" s="55"/>
      <c r="W32" s="90"/>
      <c r="X32" s="90"/>
      <c r="Y32" s="90"/>
    </row>
    <row r="33" spans="2:25" x14ac:dyDescent="0.25">
      <c r="V33" s="91"/>
      <c r="W33" s="36"/>
      <c r="X33" s="36"/>
      <c r="Y33" s="36"/>
    </row>
    <row r="34" spans="2:25" x14ac:dyDescent="0.25">
      <c r="V34" s="58"/>
    </row>
    <row r="35" spans="2:25" x14ac:dyDescent="0.25">
      <c r="V35" s="58"/>
    </row>
    <row r="36" spans="2:25" x14ac:dyDescent="0.25">
      <c r="V36" s="26"/>
    </row>
    <row r="38" spans="2:25" ht="13" thickBot="1" x14ac:dyDescent="0.3"/>
    <row r="39" spans="2:25" ht="23.5" thickBot="1" x14ac:dyDescent="0.55000000000000004">
      <c r="B39" s="188" t="s">
        <v>49</v>
      </c>
      <c r="C39" s="189"/>
      <c r="D39" s="189"/>
      <c r="E39" s="189"/>
      <c r="F39" s="190"/>
      <c r="I39" s="191" t="s">
        <v>50</v>
      </c>
      <c r="J39" s="192"/>
      <c r="K39" s="193"/>
      <c r="L39" s="89"/>
    </row>
    <row r="40" spans="2:25" ht="13.5" customHeight="1" thickBot="1" x14ac:dyDescent="0.45">
      <c r="B40" s="98"/>
      <c r="C40" s="98" t="s">
        <v>51</v>
      </c>
      <c r="D40" s="98" t="s">
        <v>33</v>
      </c>
      <c r="E40" s="106" t="s">
        <v>52</v>
      </c>
      <c r="F40" s="105" t="s">
        <v>53</v>
      </c>
      <c r="I40" s="194"/>
      <c r="J40" s="195"/>
      <c r="K40" s="196"/>
      <c r="L40" s="89"/>
    </row>
    <row r="41" spans="2:25" ht="16" thickBot="1" x14ac:dyDescent="0.4">
      <c r="B41" s="109">
        <v>1</v>
      </c>
      <c r="C41" s="108" t="s">
        <v>293</v>
      </c>
      <c r="D41" s="107" t="s">
        <v>80</v>
      </c>
      <c r="E41" s="97">
        <v>1</v>
      </c>
      <c r="F41" s="96">
        <v>7</v>
      </c>
      <c r="I41" s="110" t="s">
        <v>54</v>
      </c>
      <c r="J41" s="110" t="s">
        <v>33</v>
      </c>
      <c r="K41" s="110" t="s">
        <v>53</v>
      </c>
      <c r="L41" s="71"/>
    </row>
    <row r="42" spans="2:25" ht="15.5" x14ac:dyDescent="0.35">
      <c r="B42" s="60">
        <v>2</v>
      </c>
      <c r="C42" s="61" t="s">
        <v>294</v>
      </c>
      <c r="D42" s="62" t="s">
        <v>145</v>
      </c>
      <c r="E42" s="63">
        <v>2</v>
      </c>
      <c r="F42" s="96">
        <v>7</v>
      </c>
      <c r="I42" s="10" t="s">
        <v>290</v>
      </c>
      <c r="J42" s="88" t="s">
        <v>130</v>
      </c>
      <c r="K42" s="111">
        <v>7</v>
      </c>
      <c r="L42" s="74"/>
    </row>
    <row r="43" spans="2:25" ht="15.5" x14ac:dyDescent="0.35">
      <c r="B43" s="60">
        <v>3</v>
      </c>
      <c r="C43" s="61" t="s">
        <v>181</v>
      </c>
      <c r="D43" s="62" t="s">
        <v>145</v>
      </c>
      <c r="E43" s="63">
        <v>1</v>
      </c>
      <c r="F43" s="96">
        <v>7</v>
      </c>
      <c r="I43" s="10" t="s">
        <v>291</v>
      </c>
      <c r="J43" s="88" t="s">
        <v>80</v>
      </c>
      <c r="K43" s="111">
        <v>7</v>
      </c>
      <c r="L43" s="74"/>
      <c r="M43" s="85"/>
      <c r="N43" s="86"/>
      <c r="O43" s="87"/>
      <c r="P43" s="74"/>
      <c r="Q43" s="85"/>
      <c r="R43" s="86"/>
      <c r="S43" s="87"/>
      <c r="T43" s="74"/>
      <c r="U43" s="85"/>
    </row>
    <row r="44" spans="2:25" ht="15.5" x14ac:dyDescent="0.35">
      <c r="B44" s="60">
        <v>4</v>
      </c>
      <c r="C44" s="61" t="s">
        <v>295</v>
      </c>
      <c r="D44" s="62" t="s">
        <v>145</v>
      </c>
      <c r="E44" s="63">
        <v>1</v>
      </c>
      <c r="F44" s="96">
        <v>7</v>
      </c>
      <c r="I44" s="10" t="s">
        <v>292</v>
      </c>
      <c r="J44" s="88" t="s">
        <v>80</v>
      </c>
      <c r="K44" s="111">
        <v>7</v>
      </c>
      <c r="L44" s="74"/>
      <c r="M44" s="114"/>
      <c r="N44" s="114"/>
      <c r="O44" s="114"/>
      <c r="P44" s="114"/>
      <c r="Q44" s="114"/>
      <c r="R44" s="114"/>
      <c r="S44" s="114"/>
      <c r="T44" s="114"/>
      <c r="U44" s="33"/>
    </row>
    <row r="45" spans="2:25" ht="15.5" x14ac:dyDescent="0.35">
      <c r="B45" s="60">
        <v>5</v>
      </c>
      <c r="C45" s="61" t="s">
        <v>232</v>
      </c>
      <c r="D45" s="62" t="s">
        <v>145</v>
      </c>
      <c r="E45" s="63">
        <v>1</v>
      </c>
      <c r="F45" s="96">
        <v>7</v>
      </c>
      <c r="I45" s="10" t="s">
        <v>181</v>
      </c>
      <c r="J45" s="88" t="s">
        <v>145</v>
      </c>
      <c r="K45" s="111">
        <v>7</v>
      </c>
      <c r="L45" s="74"/>
      <c r="M45" s="66"/>
      <c r="N45" s="66"/>
      <c r="O45" s="66"/>
      <c r="P45" s="66"/>
      <c r="Q45" s="66"/>
      <c r="R45" s="66"/>
      <c r="S45" s="67"/>
      <c r="T45" s="55"/>
      <c r="U45" s="68"/>
    </row>
    <row r="46" spans="2:25" ht="15.5" x14ac:dyDescent="0.35">
      <c r="B46" s="60">
        <v>6</v>
      </c>
      <c r="C46" s="61" t="s">
        <v>296</v>
      </c>
      <c r="D46" s="62" t="s">
        <v>145</v>
      </c>
      <c r="E46" s="63">
        <v>1</v>
      </c>
      <c r="F46" s="96">
        <v>7</v>
      </c>
      <c r="I46" s="10" t="s">
        <v>294</v>
      </c>
      <c r="J46" s="88" t="s">
        <v>145</v>
      </c>
      <c r="K46" s="111">
        <v>7</v>
      </c>
      <c r="L46" s="74"/>
      <c r="M46" s="66"/>
      <c r="N46" s="66"/>
      <c r="O46" s="66"/>
      <c r="P46" s="66"/>
      <c r="Q46" s="66"/>
      <c r="R46" s="66"/>
      <c r="S46" s="67"/>
      <c r="T46" s="55"/>
      <c r="U46" s="68"/>
    </row>
    <row r="47" spans="2:25" ht="15.5" x14ac:dyDescent="0.35">
      <c r="B47" s="60">
        <v>7</v>
      </c>
      <c r="C47" s="61" t="s">
        <v>239</v>
      </c>
      <c r="D47" s="62" t="s">
        <v>98</v>
      </c>
      <c r="E47" s="63">
        <v>1</v>
      </c>
      <c r="F47" s="96">
        <v>7</v>
      </c>
      <c r="I47" s="10" t="s">
        <v>230</v>
      </c>
      <c r="J47" s="88" t="s">
        <v>145</v>
      </c>
      <c r="K47" s="111">
        <v>7</v>
      </c>
      <c r="L47" s="74"/>
      <c r="M47" s="66"/>
      <c r="N47" s="66"/>
      <c r="O47" s="66"/>
      <c r="P47" s="66"/>
      <c r="Q47" s="66"/>
      <c r="R47" s="66"/>
      <c r="S47" s="67"/>
      <c r="T47" s="55"/>
      <c r="U47" s="68"/>
    </row>
    <row r="48" spans="2:25" ht="15.5" x14ac:dyDescent="0.35">
      <c r="B48" s="60">
        <v>8</v>
      </c>
      <c r="C48" s="61" t="s">
        <v>178</v>
      </c>
      <c r="D48" s="62" t="s">
        <v>299</v>
      </c>
      <c r="E48" s="63">
        <v>2</v>
      </c>
      <c r="F48" s="96">
        <v>7</v>
      </c>
      <c r="I48" s="10" t="s">
        <v>186</v>
      </c>
      <c r="J48" s="88" t="s">
        <v>145</v>
      </c>
      <c r="K48" s="111">
        <v>7</v>
      </c>
      <c r="L48" s="74"/>
      <c r="M48" s="66"/>
      <c r="N48" s="66"/>
      <c r="O48" s="66"/>
      <c r="P48" s="66"/>
      <c r="Q48" s="66"/>
      <c r="R48" s="66"/>
      <c r="S48" s="67"/>
      <c r="T48" s="55"/>
      <c r="U48" s="68"/>
    </row>
    <row r="49" spans="2:21" ht="15.5" x14ac:dyDescent="0.35">
      <c r="B49" s="60">
        <v>9</v>
      </c>
      <c r="C49" s="61" t="s">
        <v>298</v>
      </c>
      <c r="D49" s="62" t="s">
        <v>299</v>
      </c>
      <c r="E49" s="63">
        <v>1</v>
      </c>
      <c r="F49" s="96">
        <v>7</v>
      </c>
      <c r="I49" s="10" t="s">
        <v>307</v>
      </c>
      <c r="J49" s="88" t="s">
        <v>154</v>
      </c>
      <c r="K49" s="111">
        <v>7</v>
      </c>
      <c r="L49" s="74"/>
      <c r="M49" s="66"/>
      <c r="N49" s="66"/>
      <c r="O49" s="66"/>
      <c r="P49" s="66"/>
      <c r="Q49" s="66"/>
      <c r="R49" s="66"/>
      <c r="S49" s="67"/>
      <c r="T49" s="55"/>
      <c r="U49" s="68"/>
    </row>
    <row r="50" spans="2:21" ht="15.5" x14ac:dyDescent="0.35">
      <c r="B50" s="60">
        <v>10</v>
      </c>
      <c r="C50" s="61" t="s">
        <v>300</v>
      </c>
      <c r="D50" s="62" t="s">
        <v>299</v>
      </c>
      <c r="E50" s="63">
        <v>1</v>
      </c>
      <c r="F50" s="96">
        <v>7</v>
      </c>
      <c r="I50" s="10" t="s">
        <v>308</v>
      </c>
      <c r="J50" s="88" t="s">
        <v>154</v>
      </c>
      <c r="K50" s="111">
        <v>7</v>
      </c>
      <c r="L50" s="74"/>
      <c r="M50" s="66"/>
      <c r="N50" s="66"/>
      <c r="O50" s="66"/>
      <c r="P50" s="66"/>
      <c r="Q50" s="66"/>
      <c r="R50" s="66"/>
      <c r="S50" s="67"/>
      <c r="T50" s="55"/>
      <c r="U50" s="68"/>
    </row>
    <row r="51" spans="2:21" ht="15.5" x14ac:dyDescent="0.35">
      <c r="B51" s="60">
        <v>11</v>
      </c>
      <c r="C51" s="61" t="s">
        <v>301</v>
      </c>
      <c r="D51" s="62" t="s">
        <v>302</v>
      </c>
      <c r="E51" s="63">
        <v>2</v>
      </c>
      <c r="F51" s="96">
        <v>7</v>
      </c>
      <c r="I51" s="10" t="s">
        <v>153</v>
      </c>
      <c r="J51" s="88" t="s">
        <v>154</v>
      </c>
      <c r="K51" s="111">
        <v>7</v>
      </c>
      <c r="L51" s="74"/>
      <c r="M51" s="114"/>
      <c r="N51" s="114"/>
      <c r="O51" s="114"/>
      <c r="P51" s="114"/>
      <c r="Q51" s="114"/>
      <c r="R51" s="114"/>
      <c r="S51" s="34"/>
      <c r="T51" s="114"/>
      <c r="U51" s="33"/>
    </row>
    <row r="52" spans="2:21" ht="15.5" x14ac:dyDescent="0.35">
      <c r="B52" s="60">
        <v>12</v>
      </c>
      <c r="C52" s="69" t="s">
        <v>303</v>
      </c>
      <c r="D52" s="62" t="s">
        <v>302</v>
      </c>
      <c r="E52" s="63">
        <v>1</v>
      </c>
      <c r="F52" s="96">
        <v>7</v>
      </c>
      <c r="I52" s="10" t="s">
        <v>309</v>
      </c>
      <c r="J52" s="88" t="s">
        <v>310</v>
      </c>
      <c r="K52" s="111">
        <v>7</v>
      </c>
      <c r="L52" s="74"/>
    </row>
    <row r="53" spans="2:21" ht="15.5" x14ac:dyDescent="0.35">
      <c r="B53" s="60">
        <v>13</v>
      </c>
      <c r="C53" s="69" t="s">
        <v>304</v>
      </c>
      <c r="D53" s="62" t="s">
        <v>302</v>
      </c>
      <c r="E53" s="63">
        <v>1</v>
      </c>
      <c r="F53" s="96">
        <v>7</v>
      </c>
      <c r="I53" s="10" t="s">
        <v>96</v>
      </c>
      <c r="J53" s="88" t="s">
        <v>310</v>
      </c>
      <c r="K53" s="111">
        <v>7</v>
      </c>
      <c r="L53" s="74"/>
    </row>
    <row r="54" spans="2:21" ht="15.5" x14ac:dyDescent="0.35">
      <c r="B54" s="60">
        <v>14</v>
      </c>
      <c r="C54" s="69" t="s">
        <v>305</v>
      </c>
      <c r="D54" s="62" t="s">
        <v>302</v>
      </c>
      <c r="E54" s="63">
        <v>1</v>
      </c>
      <c r="F54" s="96">
        <v>7</v>
      </c>
      <c r="I54" s="10" t="s">
        <v>86</v>
      </c>
      <c r="J54" s="88" t="s">
        <v>85</v>
      </c>
      <c r="K54" s="111">
        <v>7</v>
      </c>
      <c r="L54" s="74"/>
    </row>
    <row r="55" spans="2:21" ht="15.5" x14ac:dyDescent="0.35">
      <c r="B55" s="60">
        <v>15</v>
      </c>
      <c r="C55" s="69" t="s">
        <v>306</v>
      </c>
      <c r="D55" s="70" t="s">
        <v>95</v>
      </c>
      <c r="E55" s="63">
        <v>1</v>
      </c>
      <c r="F55" s="96">
        <v>7</v>
      </c>
      <c r="I55" s="10" t="s">
        <v>313</v>
      </c>
      <c r="J55" s="88" t="s">
        <v>85</v>
      </c>
      <c r="K55" s="111">
        <v>7</v>
      </c>
      <c r="L55" s="74"/>
    </row>
    <row r="56" spans="2:21" ht="15.5" x14ac:dyDescent="0.35">
      <c r="B56" s="60">
        <v>16</v>
      </c>
      <c r="C56" s="69" t="s">
        <v>96</v>
      </c>
      <c r="D56" s="70" t="s">
        <v>95</v>
      </c>
      <c r="E56" s="63">
        <v>1</v>
      </c>
      <c r="F56" s="96">
        <v>7</v>
      </c>
      <c r="I56" s="10" t="s">
        <v>209</v>
      </c>
      <c r="J56" s="88" t="s">
        <v>85</v>
      </c>
      <c r="K56" s="111">
        <v>7</v>
      </c>
      <c r="L56" s="74"/>
    </row>
    <row r="57" spans="2:21" ht="15.5" x14ac:dyDescent="0.35">
      <c r="B57" s="60">
        <v>17</v>
      </c>
      <c r="C57" s="69" t="s">
        <v>311</v>
      </c>
      <c r="D57" s="70" t="s">
        <v>259</v>
      </c>
      <c r="E57" s="63">
        <v>1</v>
      </c>
      <c r="F57" s="96">
        <v>7</v>
      </c>
      <c r="I57" s="10" t="s">
        <v>112</v>
      </c>
      <c r="J57" s="88" t="s">
        <v>85</v>
      </c>
      <c r="K57" s="111">
        <v>7</v>
      </c>
      <c r="L57" s="74"/>
    </row>
    <row r="58" spans="2:21" ht="15.5" x14ac:dyDescent="0.35">
      <c r="B58" s="60">
        <v>18</v>
      </c>
      <c r="C58" s="69" t="s">
        <v>110</v>
      </c>
      <c r="D58" s="70" t="s">
        <v>259</v>
      </c>
      <c r="E58" s="63">
        <v>1</v>
      </c>
      <c r="F58" s="96">
        <v>7</v>
      </c>
      <c r="I58" s="10" t="s">
        <v>314</v>
      </c>
      <c r="J58" s="88" t="s">
        <v>257</v>
      </c>
      <c r="K58" s="111">
        <v>7</v>
      </c>
      <c r="L58" s="74"/>
    </row>
    <row r="59" spans="2:21" ht="15.5" x14ac:dyDescent="0.35">
      <c r="B59" s="60">
        <v>19</v>
      </c>
      <c r="C59" s="69" t="s">
        <v>312</v>
      </c>
      <c r="D59" s="70" t="s">
        <v>259</v>
      </c>
      <c r="E59" s="63">
        <v>1</v>
      </c>
      <c r="F59" s="96">
        <v>7</v>
      </c>
      <c r="I59" s="10" t="s">
        <v>117</v>
      </c>
      <c r="J59" s="88" t="s">
        <v>257</v>
      </c>
      <c r="K59" s="111">
        <v>7</v>
      </c>
      <c r="L59" s="74"/>
    </row>
    <row r="60" spans="2:21" ht="15.5" x14ac:dyDescent="0.35">
      <c r="B60" s="60">
        <v>20</v>
      </c>
      <c r="C60" s="69" t="s">
        <v>316</v>
      </c>
      <c r="D60" s="70" t="s">
        <v>91</v>
      </c>
      <c r="E60" s="63">
        <v>1</v>
      </c>
      <c r="F60" s="96">
        <v>7</v>
      </c>
      <c r="I60" s="10" t="s">
        <v>315</v>
      </c>
      <c r="J60" s="88" t="s">
        <v>257</v>
      </c>
      <c r="K60" s="111">
        <v>7</v>
      </c>
      <c r="L60" s="74"/>
    </row>
    <row r="61" spans="2:21" ht="15.5" x14ac:dyDescent="0.35">
      <c r="B61" s="60">
        <v>21</v>
      </c>
      <c r="C61" s="69" t="s">
        <v>317</v>
      </c>
      <c r="D61" s="70" t="s">
        <v>82</v>
      </c>
      <c r="E61" s="63">
        <v>1</v>
      </c>
      <c r="F61" s="96">
        <v>7</v>
      </c>
      <c r="I61" s="10" t="s">
        <v>93</v>
      </c>
      <c r="J61" s="88" t="s">
        <v>91</v>
      </c>
      <c r="K61" s="111">
        <v>7</v>
      </c>
      <c r="L61" s="74"/>
    </row>
    <row r="62" spans="2:21" ht="15.5" x14ac:dyDescent="0.35">
      <c r="I62" s="10" t="s">
        <v>318</v>
      </c>
      <c r="J62" s="88" t="s">
        <v>91</v>
      </c>
      <c r="K62" s="111">
        <v>7</v>
      </c>
      <c r="L62" s="74"/>
    </row>
    <row r="63" spans="2:21" ht="15.5" x14ac:dyDescent="0.35">
      <c r="I63" s="10"/>
      <c r="J63" s="88"/>
      <c r="K63" s="111">
        <v>7</v>
      </c>
      <c r="L63" s="74"/>
    </row>
    <row r="64" spans="2:21" ht="15.5" x14ac:dyDescent="0.35">
      <c r="I64" s="72"/>
      <c r="J64" s="73"/>
      <c r="K64" s="111">
        <v>7</v>
      </c>
      <c r="L64" s="74"/>
    </row>
    <row r="65" spans="3:12" ht="15.5" x14ac:dyDescent="0.35">
      <c r="I65" s="73"/>
      <c r="J65" s="73"/>
      <c r="K65" s="111">
        <v>7</v>
      </c>
      <c r="L65" s="74"/>
    </row>
    <row r="66" spans="3:12" ht="15.5" x14ac:dyDescent="0.35">
      <c r="I66" s="85"/>
      <c r="J66" s="86"/>
      <c r="K66" s="87"/>
      <c r="L66" s="74"/>
    </row>
    <row r="67" spans="3:12" ht="15.5" x14ac:dyDescent="0.35">
      <c r="I67" s="85"/>
      <c r="J67" s="86"/>
      <c r="K67" s="87"/>
      <c r="L67" s="74"/>
    </row>
    <row r="68" spans="3:12" ht="15.5" x14ac:dyDescent="0.35">
      <c r="I68" s="85"/>
      <c r="J68" s="86"/>
      <c r="K68" s="87"/>
      <c r="L68" s="74"/>
    </row>
    <row r="69" spans="3:12" ht="15.5" x14ac:dyDescent="0.35">
      <c r="I69" s="86"/>
      <c r="J69" s="86"/>
    </row>
    <row r="70" spans="3:12" ht="16" thickBot="1" x14ac:dyDescent="0.4">
      <c r="I70" s="85"/>
      <c r="J70" s="86"/>
    </row>
    <row r="71" spans="3:12" ht="20.5" thickBot="1" x14ac:dyDescent="0.45">
      <c r="C71" s="185" t="s">
        <v>55</v>
      </c>
      <c r="D71" s="186"/>
      <c r="E71" s="186"/>
      <c r="F71" s="187"/>
      <c r="I71" s="199" t="s">
        <v>44</v>
      </c>
      <c r="J71" s="200"/>
      <c r="K71" s="200"/>
      <c r="L71" s="201"/>
    </row>
    <row r="72" spans="3:12" ht="13" x14ac:dyDescent="0.3">
      <c r="C72" s="59" t="s">
        <v>51</v>
      </c>
      <c r="D72" s="59" t="s">
        <v>33</v>
      </c>
      <c r="E72" s="59" t="s">
        <v>53</v>
      </c>
      <c r="F72" s="59" t="s">
        <v>52</v>
      </c>
      <c r="I72" s="50" t="s">
        <v>45</v>
      </c>
      <c r="J72" s="51" t="s">
        <v>46</v>
      </c>
      <c r="K72" s="51" t="s">
        <v>47</v>
      </c>
      <c r="L72" s="51" t="s">
        <v>48</v>
      </c>
    </row>
    <row r="73" spans="3:12" ht="15" x14ac:dyDescent="0.3">
      <c r="C73" s="64"/>
      <c r="D73" s="64"/>
      <c r="E73" s="64"/>
      <c r="F73" s="65">
        <v>1</v>
      </c>
      <c r="I73" s="52"/>
      <c r="J73" s="53"/>
      <c r="K73" s="53"/>
      <c r="L73" s="53"/>
    </row>
    <row r="74" spans="3:12" ht="16" thickBot="1" x14ac:dyDescent="0.4">
      <c r="I74" s="85"/>
      <c r="J74" s="86"/>
    </row>
    <row r="75" spans="3:12" ht="18" thickBot="1" x14ac:dyDescent="0.4">
      <c r="C75" s="182" t="s">
        <v>56</v>
      </c>
      <c r="D75" s="183"/>
      <c r="E75" s="183"/>
      <c r="F75" s="184"/>
      <c r="I75" s="85"/>
      <c r="J75" s="86"/>
    </row>
    <row r="76" spans="3:12" ht="15.5" x14ac:dyDescent="0.35">
      <c r="C76" s="5" t="s">
        <v>54</v>
      </c>
      <c r="D76" s="5" t="s">
        <v>33</v>
      </c>
      <c r="E76" s="5" t="s">
        <v>57</v>
      </c>
      <c r="F76" s="95" t="s">
        <v>58</v>
      </c>
      <c r="I76" s="85"/>
      <c r="J76" s="86"/>
    </row>
    <row r="77" spans="3:12" ht="15.5" x14ac:dyDescent="0.35">
      <c r="C77" s="10" t="s">
        <v>297</v>
      </c>
      <c r="D77" s="88" t="s">
        <v>98</v>
      </c>
      <c r="E77" s="12">
        <v>1</v>
      </c>
      <c r="F77" s="13">
        <v>7</v>
      </c>
      <c r="I77" s="85"/>
      <c r="J77" s="86"/>
    </row>
    <row r="78" spans="3:12" ht="15.5" x14ac:dyDescent="0.35">
      <c r="C78" s="10" t="s">
        <v>163</v>
      </c>
      <c r="D78" s="11" t="s">
        <v>85</v>
      </c>
      <c r="E78" s="12">
        <v>1</v>
      </c>
      <c r="F78" s="13">
        <v>7</v>
      </c>
      <c r="I78" s="85"/>
      <c r="J78" s="86"/>
    </row>
    <row r="79" spans="3:12" ht="15.5" x14ac:dyDescent="0.35">
      <c r="C79" s="10" t="s">
        <v>319</v>
      </c>
      <c r="D79" s="11" t="s">
        <v>82</v>
      </c>
      <c r="E79" s="12">
        <v>1</v>
      </c>
      <c r="F79" s="13">
        <v>7</v>
      </c>
    </row>
    <row r="80" spans="3:12" ht="15.5" x14ac:dyDescent="0.35">
      <c r="C80" s="10"/>
      <c r="D80" s="11"/>
      <c r="E80" s="12">
        <v>1</v>
      </c>
      <c r="F80" s="13">
        <v>7</v>
      </c>
    </row>
  </sheetData>
  <sortState xmlns:xlrd2="http://schemas.microsoft.com/office/spreadsheetml/2017/richdata2" ref="J23:S28">
    <sortCondition descending="1" ref="R23:R28"/>
    <sortCondition descending="1" ref="Q23:Q28"/>
    <sortCondition descending="1" ref="O23:O28"/>
  </sortState>
  <mergeCells count="11">
    <mergeCell ref="B22:G22"/>
    <mergeCell ref="B11:G11"/>
    <mergeCell ref="J11:S11"/>
    <mergeCell ref="B12:G12"/>
    <mergeCell ref="B14:G14"/>
    <mergeCell ref="J21:S21"/>
    <mergeCell ref="B39:F39"/>
    <mergeCell ref="I39:K40"/>
    <mergeCell ref="C71:F71"/>
    <mergeCell ref="I71:L71"/>
    <mergeCell ref="C75:F75"/>
  </mergeCells>
  <conditionalFormatting sqref="E77:E80">
    <cfRule type="cellIs" dxfId="6" priority="3" operator="greaterThanOrEqual">
      <formula>5</formula>
    </cfRule>
  </conditionalFormatting>
  <conditionalFormatting sqref="O43 S43">
    <cfRule type="cellIs" dxfId="5" priority="2" operator="greaterThanOrEqual">
      <formula>5</formula>
    </cfRule>
  </conditionalFormatting>
  <conditionalFormatting sqref="K66:K68">
    <cfRule type="cellIs" dxfId="4" priority="1" operator="greaterThanOrEqual">
      <formula>5</formula>
    </cfRule>
  </conditionalFormatting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FE6ED-EF07-49DF-849C-6655225F7C5C}">
  <sheetPr>
    <tabColor theme="1"/>
  </sheetPr>
  <dimension ref="B3:Y80"/>
  <sheetViews>
    <sheetView showGridLines="0" zoomScale="55" zoomScaleNormal="55" workbookViewId="0">
      <selection activeCell="D15" sqref="D15:E15"/>
    </sheetView>
  </sheetViews>
  <sheetFormatPr baseColWidth="10" defaultColWidth="11.453125" defaultRowHeight="12.5" x14ac:dyDescent="0.25"/>
  <cols>
    <col min="1" max="2" width="11.453125" style="1"/>
    <col min="3" max="3" width="34.453125" style="1" customWidth="1"/>
    <col min="4" max="4" width="16.7265625" style="1" customWidth="1"/>
    <col min="5" max="5" width="14" style="1" customWidth="1"/>
    <col min="6" max="6" width="29.26953125" style="1" bestFit="1" customWidth="1"/>
    <col min="7" max="8" width="11.453125" style="1"/>
    <col min="9" max="9" width="30.54296875" style="1" customWidth="1"/>
    <col min="10" max="10" width="30.81640625" style="1" bestFit="1" customWidth="1"/>
    <col min="11" max="18" width="11.453125" style="1"/>
    <col min="19" max="19" width="16.54296875" style="1" customWidth="1"/>
    <col min="20" max="21" width="11.453125" style="1"/>
    <col min="22" max="22" width="30.453125" style="1" customWidth="1"/>
    <col min="23" max="23" width="14" style="1" customWidth="1"/>
    <col min="24" max="16384" width="11.453125" style="1"/>
  </cols>
  <sheetData>
    <row r="3" spans="2:22" ht="25" x14ac:dyDescent="0.5">
      <c r="C3" s="2"/>
      <c r="D3" s="3"/>
      <c r="E3" s="3"/>
    </row>
    <row r="7" spans="2:22" ht="12.75" customHeight="1" x14ac:dyDescent="0.6">
      <c r="B7" s="129"/>
      <c r="C7" s="129"/>
      <c r="D7" s="129"/>
      <c r="E7" s="129"/>
      <c r="F7" s="129"/>
      <c r="G7" s="129"/>
    </row>
    <row r="8" spans="2:22" ht="12.75" customHeight="1" x14ac:dyDescent="0.6">
      <c r="B8" s="129"/>
      <c r="C8" s="129"/>
      <c r="D8" s="129"/>
      <c r="E8" s="129"/>
      <c r="F8" s="129"/>
      <c r="G8" s="129"/>
    </row>
    <row r="9" spans="2:22" ht="18" customHeight="1" x14ac:dyDescent="0.6">
      <c r="B9" s="129"/>
      <c r="C9" s="129"/>
      <c r="D9" s="129"/>
      <c r="E9" s="129"/>
      <c r="F9" s="129"/>
      <c r="G9" s="129"/>
    </row>
    <row r="10" spans="2:22" ht="13" thickBot="1" x14ac:dyDescent="0.3"/>
    <row r="11" spans="2:22" ht="20.5" thickBot="1" x14ac:dyDescent="0.45">
      <c r="B11" s="175"/>
      <c r="C11" s="175"/>
      <c r="D11" s="175"/>
      <c r="E11" s="175"/>
      <c r="F11" s="175"/>
      <c r="G11" s="175"/>
      <c r="J11" s="176" t="s">
        <v>32</v>
      </c>
      <c r="K11" s="177"/>
      <c r="L11" s="177"/>
      <c r="M11" s="177"/>
      <c r="N11" s="177"/>
      <c r="O11" s="177"/>
      <c r="P11" s="177"/>
      <c r="Q11" s="177"/>
      <c r="R11" s="177"/>
      <c r="S11" s="178"/>
      <c r="T11" s="4"/>
      <c r="U11" s="4"/>
    </row>
    <row r="12" spans="2:22" ht="18.5" thickBot="1" x14ac:dyDescent="0.45">
      <c r="B12" s="179" t="e">
        <f>#REF!+7</f>
        <v>#REF!</v>
      </c>
      <c r="C12" s="180"/>
      <c r="D12" s="180"/>
      <c r="E12" s="180"/>
      <c r="F12" s="180"/>
      <c r="G12" s="181"/>
      <c r="J12" s="6" t="s">
        <v>33</v>
      </c>
      <c r="K12" s="7" t="s">
        <v>34</v>
      </c>
      <c r="L12" s="8" t="s">
        <v>35</v>
      </c>
      <c r="M12" s="8" t="s">
        <v>36</v>
      </c>
      <c r="N12" s="8" t="s">
        <v>37</v>
      </c>
      <c r="O12" s="8" t="s">
        <v>38</v>
      </c>
      <c r="P12" s="8" t="s">
        <v>39</v>
      </c>
      <c r="Q12" s="8" t="s">
        <v>40</v>
      </c>
      <c r="R12" s="8" t="s">
        <v>41</v>
      </c>
      <c r="S12" s="9" t="s">
        <v>42</v>
      </c>
      <c r="T12" s="4"/>
      <c r="U12" s="4"/>
    </row>
    <row r="13" spans="2:22" ht="27" customHeight="1" thickBot="1" x14ac:dyDescent="0.4">
      <c r="D13" s="14"/>
      <c r="E13" s="14"/>
      <c r="F13" s="14"/>
      <c r="J13" s="47" t="s">
        <v>5</v>
      </c>
      <c r="K13" s="15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7">
        <v>0</v>
      </c>
      <c r="R13" s="18">
        <f t="shared" ref="R13:R18" si="0">(L13*3)+(M13*1)</f>
        <v>0</v>
      </c>
      <c r="S13" s="19" t="e">
        <f t="shared" ref="S13:S18" si="1">R13/(K13*3)</f>
        <v>#DIV/0!</v>
      </c>
      <c r="T13" s="4"/>
      <c r="U13" s="4"/>
      <c r="V13" s="20"/>
    </row>
    <row r="14" spans="2:22" ht="28.5" customHeight="1" x14ac:dyDescent="0.35">
      <c r="B14" s="172" t="s">
        <v>3</v>
      </c>
      <c r="C14" s="173"/>
      <c r="D14" s="173"/>
      <c r="E14" s="173"/>
      <c r="F14" s="173"/>
      <c r="G14" s="174"/>
      <c r="J14" s="47" t="s">
        <v>15</v>
      </c>
      <c r="K14" s="15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7">
        <v>0</v>
      </c>
      <c r="R14" s="18">
        <f t="shared" si="0"/>
        <v>0</v>
      </c>
      <c r="S14" s="25" t="e">
        <f t="shared" si="1"/>
        <v>#DIV/0!</v>
      </c>
      <c r="T14" s="4"/>
      <c r="U14" s="4"/>
      <c r="V14" s="20"/>
    </row>
    <row r="15" spans="2:22" ht="33.75" customHeight="1" x14ac:dyDescent="0.5">
      <c r="B15" s="22"/>
      <c r="C15" s="136" t="s">
        <v>5</v>
      </c>
      <c r="D15" s="130"/>
      <c r="E15" s="130"/>
      <c r="F15" s="137" t="s">
        <v>14</v>
      </c>
      <c r="G15" s="24"/>
      <c r="J15" s="47" t="s">
        <v>43</v>
      </c>
      <c r="K15" s="15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7">
        <v>0</v>
      </c>
      <c r="R15" s="18">
        <f t="shared" si="0"/>
        <v>0</v>
      </c>
      <c r="S15" s="21" t="e">
        <f t="shared" si="1"/>
        <v>#DIV/0!</v>
      </c>
      <c r="T15" s="26"/>
      <c r="U15" s="26"/>
      <c r="V15" s="26"/>
    </row>
    <row r="16" spans="2:22" ht="36.75" customHeight="1" x14ac:dyDescent="0.5">
      <c r="B16" s="22"/>
      <c r="C16" s="136" t="s">
        <v>31</v>
      </c>
      <c r="D16" s="130"/>
      <c r="E16" s="130"/>
      <c r="F16" s="137" t="s">
        <v>61</v>
      </c>
      <c r="G16" s="24"/>
      <c r="J16" s="47" t="s">
        <v>14</v>
      </c>
      <c r="K16" s="15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7">
        <v>0</v>
      </c>
      <c r="R16" s="18">
        <f t="shared" si="0"/>
        <v>0</v>
      </c>
      <c r="S16" s="25" t="e">
        <f t="shared" si="1"/>
        <v>#DIV/0!</v>
      </c>
      <c r="T16" s="27"/>
      <c r="U16" s="27"/>
      <c r="V16" s="26"/>
    </row>
    <row r="17" spans="2:25" ht="37.5" customHeight="1" x14ac:dyDescent="0.5">
      <c r="B17" s="22"/>
      <c r="C17" s="136" t="s">
        <v>15</v>
      </c>
      <c r="D17" s="130"/>
      <c r="E17" s="130"/>
      <c r="F17" s="137" t="s">
        <v>65</v>
      </c>
      <c r="G17" s="24"/>
      <c r="J17" s="47" t="s">
        <v>71</v>
      </c>
      <c r="K17" s="15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7">
        <v>0</v>
      </c>
      <c r="R17" s="18">
        <f t="shared" si="0"/>
        <v>0</v>
      </c>
      <c r="S17" s="21" t="e">
        <f t="shared" si="1"/>
        <v>#DIV/0!</v>
      </c>
    </row>
    <row r="18" spans="2:25" ht="37.5" customHeight="1" thickBot="1" x14ac:dyDescent="0.4">
      <c r="B18" s="28"/>
      <c r="C18" s="29"/>
      <c r="D18" s="29"/>
      <c r="E18" s="29"/>
      <c r="F18" s="29"/>
      <c r="G18" s="30"/>
      <c r="J18" s="47" t="s">
        <v>65</v>
      </c>
      <c r="K18" s="15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7">
        <v>0</v>
      </c>
      <c r="R18" s="18">
        <f t="shared" si="0"/>
        <v>0</v>
      </c>
      <c r="S18" s="84" t="e">
        <f t="shared" si="1"/>
        <v>#DIV/0!</v>
      </c>
    </row>
    <row r="19" spans="2:25" ht="37.5" customHeight="1" x14ac:dyDescent="0.35">
      <c r="C19" s="23"/>
      <c r="D19" s="23"/>
      <c r="E19" s="23"/>
      <c r="F19" s="23"/>
      <c r="K19" s="31">
        <f t="shared" ref="K19:R19" si="2">SUM(K13:K18)</f>
        <v>0</v>
      </c>
      <c r="L19" s="31">
        <f t="shared" si="2"/>
        <v>0</v>
      </c>
      <c r="M19" s="31">
        <f t="shared" si="2"/>
        <v>0</v>
      </c>
      <c r="N19" s="31">
        <f t="shared" si="2"/>
        <v>0</v>
      </c>
      <c r="O19" s="31">
        <f t="shared" si="2"/>
        <v>0</v>
      </c>
      <c r="P19" s="31">
        <f t="shared" si="2"/>
        <v>0</v>
      </c>
      <c r="Q19" s="32">
        <f t="shared" si="2"/>
        <v>0</v>
      </c>
      <c r="R19" s="31">
        <f t="shared" si="2"/>
        <v>0</v>
      </c>
      <c r="S19" s="33"/>
    </row>
    <row r="20" spans="2:25" ht="16.5" customHeight="1" thickBot="1" x14ac:dyDescent="0.4">
      <c r="C20" s="23"/>
      <c r="D20" s="23"/>
      <c r="E20" s="23"/>
      <c r="F20" s="23"/>
      <c r="K20" s="114"/>
      <c r="L20" s="114"/>
      <c r="M20" s="114"/>
      <c r="N20" s="114"/>
      <c r="O20" s="114"/>
      <c r="P20" s="114"/>
      <c r="Q20" s="34"/>
      <c r="R20" s="114"/>
      <c r="S20" s="33"/>
      <c r="V20" s="26"/>
    </row>
    <row r="21" spans="2:25" ht="21.75" customHeight="1" thickBot="1" x14ac:dyDescent="0.45">
      <c r="C21" s="23"/>
      <c r="D21" s="23"/>
      <c r="E21" s="23"/>
      <c r="F21" s="23"/>
      <c r="I21" s="35"/>
      <c r="J21" s="176" t="s">
        <v>32</v>
      </c>
      <c r="K21" s="177"/>
      <c r="L21" s="177"/>
      <c r="M21" s="177"/>
      <c r="N21" s="177"/>
      <c r="O21" s="177"/>
      <c r="P21" s="177"/>
      <c r="Q21" s="177"/>
      <c r="R21" s="177"/>
      <c r="S21" s="178"/>
      <c r="V21" s="26"/>
    </row>
    <row r="22" spans="2:25" ht="27" customHeight="1" thickBot="1" x14ac:dyDescent="0.4">
      <c r="B22" s="172" t="s">
        <v>10</v>
      </c>
      <c r="C22" s="173"/>
      <c r="D22" s="173"/>
      <c r="E22" s="173"/>
      <c r="F22" s="173"/>
      <c r="G22" s="174"/>
      <c r="I22" s="36"/>
      <c r="J22" s="37" t="s">
        <v>33</v>
      </c>
      <c r="K22" s="38" t="s">
        <v>34</v>
      </c>
      <c r="L22" s="39" t="s">
        <v>35</v>
      </c>
      <c r="M22" s="39" t="s">
        <v>36</v>
      </c>
      <c r="N22" s="39" t="s">
        <v>37</v>
      </c>
      <c r="O22" s="39" t="s">
        <v>38</v>
      </c>
      <c r="P22" s="39" t="s">
        <v>39</v>
      </c>
      <c r="Q22" s="39" t="s">
        <v>40</v>
      </c>
      <c r="R22" s="39" t="s">
        <v>41</v>
      </c>
      <c r="S22" s="40" t="s">
        <v>42</v>
      </c>
      <c r="V22" s="26"/>
    </row>
    <row r="23" spans="2:25" ht="34.5" customHeight="1" x14ac:dyDescent="0.5">
      <c r="B23" s="22"/>
      <c r="C23" s="136" t="s">
        <v>9</v>
      </c>
      <c r="D23" s="130"/>
      <c r="E23" s="130"/>
      <c r="F23" s="137" t="s">
        <v>69</v>
      </c>
      <c r="G23" s="24"/>
      <c r="I23" s="36"/>
      <c r="J23" s="41" t="s">
        <v>11</v>
      </c>
      <c r="K23" s="42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4">
        <f t="shared" ref="Q23:Q28" si="3">O23-P23</f>
        <v>0</v>
      </c>
      <c r="R23" s="45">
        <f t="shared" ref="R23:R28" si="4">(L23*3)+(M23*1)</f>
        <v>0</v>
      </c>
      <c r="S23" s="46" t="e">
        <f t="shared" ref="S23:S28" si="5">R23/(K23*3)</f>
        <v>#DIV/0!</v>
      </c>
      <c r="V23" s="26"/>
    </row>
    <row r="24" spans="2:25" ht="33" customHeight="1" x14ac:dyDescent="0.5">
      <c r="B24" s="22"/>
      <c r="C24" s="136" t="s">
        <v>8</v>
      </c>
      <c r="D24" s="130"/>
      <c r="E24" s="130"/>
      <c r="F24" s="137" t="s">
        <v>13</v>
      </c>
      <c r="G24" s="24"/>
      <c r="I24" s="36"/>
      <c r="J24" s="41" t="s">
        <v>13</v>
      </c>
      <c r="K24" s="42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4">
        <f t="shared" si="3"/>
        <v>0</v>
      </c>
      <c r="R24" s="45">
        <f t="shared" si="4"/>
        <v>0</v>
      </c>
      <c r="S24" s="49" t="e">
        <f t="shared" si="5"/>
        <v>#DIV/0!</v>
      </c>
    </row>
    <row r="25" spans="2:25" ht="34.5" customHeight="1" x14ac:dyDescent="0.5">
      <c r="B25" s="22"/>
      <c r="C25" s="136" t="s">
        <v>11</v>
      </c>
      <c r="D25" s="130"/>
      <c r="E25" s="130"/>
      <c r="F25" s="137" t="s">
        <v>70</v>
      </c>
      <c r="G25" s="24"/>
      <c r="I25" s="36"/>
      <c r="J25" s="47" t="s">
        <v>59</v>
      </c>
      <c r="K25" s="42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4">
        <f t="shared" si="3"/>
        <v>0</v>
      </c>
      <c r="R25" s="45">
        <f t="shared" si="4"/>
        <v>0</v>
      </c>
      <c r="S25" s="48" t="e">
        <f t="shared" si="5"/>
        <v>#DIV/0!</v>
      </c>
    </row>
    <row r="26" spans="2:25" ht="39.75" customHeight="1" x14ac:dyDescent="0.35">
      <c r="B26" s="22"/>
      <c r="G26" s="24"/>
      <c r="I26" s="36"/>
      <c r="J26" s="47" t="s">
        <v>68</v>
      </c>
      <c r="K26" s="42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4">
        <f t="shared" si="3"/>
        <v>0</v>
      </c>
      <c r="R26" s="45">
        <f t="shared" si="4"/>
        <v>0</v>
      </c>
      <c r="S26" s="48" t="e">
        <f t="shared" si="5"/>
        <v>#DIV/0!</v>
      </c>
    </row>
    <row r="27" spans="2:25" ht="34.5" customHeight="1" thickBot="1" x14ac:dyDescent="0.4">
      <c r="B27" s="28"/>
      <c r="C27" s="54"/>
      <c r="D27" s="54"/>
      <c r="E27" s="54"/>
      <c r="F27" s="54"/>
      <c r="G27" s="30"/>
      <c r="I27" s="36"/>
      <c r="J27" s="47" t="s">
        <v>8</v>
      </c>
      <c r="K27" s="42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4">
        <f t="shared" si="3"/>
        <v>0</v>
      </c>
      <c r="R27" s="45">
        <f t="shared" si="4"/>
        <v>0</v>
      </c>
      <c r="S27" s="49" t="e">
        <f t="shared" si="5"/>
        <v>#DIV/0!</v>
      </c>
      <c r="T27" s="55"/>
      <c r="U27" s="33"/>
      <c r="V27" s="26"/>
    </row>
    <row r="28" spans="2:25" ht="36.75" customHeight="1" thickBot="1" x14ac:dyDescent="0.4">
      <c r="J28" s="56" t="s">
        <v>12</v>
      </c>
      <c r="K28" s="42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4">
        <f t="shared" si="3"/>
        <v>0</v>
      </c>
      <c r="R28" s="45">
        <f t="shared" si="4"/>
        <v>0</v>
      </c>
      <c r="S28" s="93" t="e">
        <f t="shared" si="5"/>
        <v>#DIV/0!</v>
      </c>
      <c r="V28" s="26"/>
    </row>
    <row r="29" spans="2:25" ht="15" x14ac:dyDescent="0.3">
      <c r="K29" s="31">
        <f t="shared" ref="K29:R29" si="6">SUM(K23:K28)</f>
        <v>0</v>
      </c>
      <c r="L29" s="31">
        <f t="shared" si="6"/>
        <v>0</v>
      </c>
      <c r="M29" s="31">
        <f t="shared" si="6"/>
        <v>0</v>
      </c>
      <c r="N29" s="31">
        <f t="shared" si="6"/>
        <v>0</v>
      </c>
      <c r="O29" s="31">
        <f t="shared" si="6"/>
        <v>0</v>
      </c>
      <c r="P29" s="31">
        <f t="shared" si="6"/>
        <v>0</v>
      </c>
      <c r="Q29" s="32">
        <f t="shared" si="6"/>
        <v>0</v>
      </c>
      <c r="R29" s="31">
        <f t="shared" si="6"/>
        <v>0</v>
      </c>
      <c r="S29" s="33"/>
      <c r="V29" s="26"/>
    </row>
    <row r="30" spans="2:25" ht="14.5" x14ac:dyDescent="0.35">
      <c r="F30" s="23"/>
      <c r="V30" s="20"/>
    </row>
    <row r="31" spans="2:25" ht="15" x14ac:dyDescent="0.3">
      <c r="V31" s="92"/>
      <c r="W31" s="92"/>
      <c r="X31" s="92"/>
      <c r="Y31" s="92"/>
    </row>
    <row r="32" spans="2:25" ht="13" x14ac:dyDescent="0.3">
      <c r="V32" s="55"/>
      <c r="W32" s="90"/>
      <c r="X32" s="90"/>
      <c r="Y32" s="90"/>
    </row>
    <row r="33" spans="2:25" x14ac:dyDescent="0.25">
      <c r="V33" s="91"/>
      <c r="W33" s="36"/>
      <c r="X33" s="36"/>
      <c r="Y33" s="36"/>
    </row>
    <row r="34" spans="2:25" x14ac:dyDescent="0.25">
      <c r="V34" s="58"/>
    </row>
    <row r="35" spans="2:25" x14ac:dyDescent="0.25">
      <c r="V35" s="58"/>
    </row>
    <row r="36" spans="2:25" x14ac:dyDescent="0.25">
      <c r="V36" s="26"/>
    </row>
    <row r="38" spans="2:25" ht="13" thickBot="1" x14ac:dyDescent="0.3"/>
    <row r="39" spans="2:25" ht="23.5" thickBot="1" x14ac:dyDescent="0.55000000000000004">
      <c r="B39" s="188" t="s">
        <v>49</v>
      </c>
      <c r="C39" s="189"/>
      <c r="D39" s="189"/>
      <c r="E39" s="189"/>
      <c r="F39" s="190"/>
      <c r="I39" s="191" t="s">
        <v>50</v>
      </c>
      <c r="J39" s="192"/>
      <c r="K39" s="193"/>
      <c r="L39" s="89"/>
    </row>
    <row r="40" spans="2:25" ht="13.5" customHeight="1" thickBot="1" x14ac:dyDescent="0.45">
      <c r="B40" s="98"/>
      <c r="C40" s="98" t="s">
        <v>51</v>
      </c>
      <c r="D40" s="98" t="s">
        <v>33</v>
      </c>
      <c r="E40" s="106" t="s">
        <v>52</v>
      </c>
      <c r="F40" s="105" t="s">
        <v>53</v>
      </c>
      <c r="I40" s="194"/>
      <c r="J40" s="195"/>
      <c r="K40" s="196"/>
      <c r="L40" s="89"/>
    </row>
    <row r="41" spans="2:25" ht="16" thickBot="1" x14ac:dyDescent="0.4">
      <c r="B41" s="109">
        <v>1</v>
      </c>
      <c r="C41" s="108"/>
      <c r="D41" s="107"/>
      <c r="E41" s="97"/>
      <c r="F41" s="96">
        <v>1</v>
      </c>
      <c r="I41" s="110" t="s">
        <v>54</v>
      </c>
      <c r="J41" s="110" t="s">
        <v>33</v>
      </c>
      <c r="K41" s="110" t="s">
        <v>53</v>
      </c>
      <c r="L41" s="71"/>
    </row>
    <row r="42" spans="2:25" ht="15.5" x14ac:dyDescent="0.35">
      <c r="B42" s="60">
        <v>2</v>
      </c>
      <c r="C42" s="61"/>
      <c r="D42" s="62"/>
      <c r="E42" s="63"/>
      <c r="F42" s="96">
        <v>1</v>
      </c>
      <c r="I42" s="10"/>
      <c r="J42" s="88"/>
      <c r="K42" s="111">
        <v>1</v>
      </c>
      <c r="L42" s="74"/>
    </row>
    <row r="43" spans="2:25" ht="15.5" x14ac:dyDescent="0.35">
      <c r="B43" s="60">
        <v>3</v>
      </c>
      <c r="C43" s="61"/>
      <c r="D43" s="62"/>
      <c r="E43" s="63"/>
      <c r="F43" s="96">
        <v>1</v>
      </c>
      <c r="I43" s="10"/>
      <c r="J43" s="88"/>
      <c r="K43" s="12">
        <v>1</v>
      </c>
      <c r="L43" s="74"/>
      <c r="M43" s="85"/>
      <c r="N43" s="86"/>
      <c r="O43" s="87"/>
      <c r="P43" s="74"/>
      <c r="Q43" s="85"/>
      <c r="R43" s="86"/>
      <c r="S43" s="87"/>
      <c r="T43" s="74"/>
      <c r="U43" s="85"/>
    </row>
    <row r="44" spans="2:25" ht="15.5" x14ac:dyDescent="0.35">
      <c r="B44" s="60">
        <v>4</v>
      </c>
      <c r="C44" s="61"/>
      <c r="D44" s="62"/>
      <c r="E44" s="63"/>
      <c r="F44" s="96">
        <v>1</v>
      </c>
      <c r="I44" s="10"/>
      <c r="J44" s="88"/>
      <c r="K44" s="12">
        <v>1</v>
      </c>
      <c r="L44" s="74"/>
      <c r="M44" s="114"/>
      <c r="N44" s="114"/>
      <c r="O44" s="114"/>
      <c r="P44" s="114"/>
      <c r="Q44" s="114"/>
      <c r="R44" s="114"/>
      <c r="S44" s="114"/>
      <c r="T44" s="114"/>
      <c r="U44" s="33"/>
    </row>
    <row r="45" spans="2:25" ht="15.5" x14ac:dyDescent="0.35">
      <c r="B45" s="60">
        <v>5</v>
      </c>
      <c r="C45" s="61"/>
      <c r="D45" s="62"/>
      <c r="E45" s="63"/>
      <c r="F45" s="96">
        <v>1</v>
      </c>
      <c r="I45" s="10"/>
      <c r="J45" s="88"/>
      <c r="K45" s="12">
        <v>1</v>
      </c>
      <c r="L45" s="74"/>
      <c r="M45" s="66"/>
      <c r="N45" s="66"/>
      <c r="O45" s="66"/>
      <c r="P45" s="66"/>
      <c r="Q45" s="66"/>
      <c r="R45" s="66"/>
      <c r="S45" s="67"/>
      <c r="T45" s="55"/>
      <c r="U45" s="68"/>
    </row>
    <row r="46" spans="2:25" ht="15.5" x14ac:dyDescent="0.35">
      <c r="B46" s="60">
        <v>6</v>
      </c>
      <c r="C46" s="61"/>
      <c r="D46" s="62"/>
      <c r="E46" s="63"/>
      <c r="F46" s="96">
        <v>1</v>
      </c>
      <c r="I46" s="10"/>
      <c r="J46" s="88"/>
      <c r="K46" s="12">
        <v>1</v>
      </c>
      <c r="L46" s="74"/>
      <c r="M46" s="66"/>
      <c r="N46" s="66"/>
      <c r="O46" s="66"/>
      <c r="P46" s="66"/>
      <c r="Q46" s="66"/>
      <c r="R46" s="66"/>
      <c r="S46" s="67"/>
      <c r="T46" s="55"/>
      <c r="U46" s="68"/>
    </row>
    <row r="47" spans="2:25" ht="15.5" x14ac:dyDescent="0.35">
      <c r="B47" s="60">
        <v>7</v>
      </c>
      <c r="C47" s="61"/>
      <c r="D47" s="62"/>
      <c r="E47" s="63"/>
      <c r="F47" s="96">
        <v>1</v>
      </c>
      <c r="I47" s="10"/>
      <c r="J47" s="88"/>
      <c r="K47" s="12">
        <v>1</v>
      </c>
      <c r="L47" s="74"/>
      <c r="M47" s="66"/>
      <c r="N47" s="66"/>
      <c r="O47" s="66"/>
      <c r="P47" s="66"/>
      <c r="Q47" s="66"/>
      <c r="R47" s="66"/>
      <c r="S47" s="67"/>
      <c r="T47" s="55"/>
      <c r="U47" s="68"/>
    </row>
    <row r="48" spans="2:25" ht="15.5" x14ac:dyDescent="0.35">
      <c r="B48" s="60">
        <v>8</v>
      </c>
      <c r="C48" s="61"/>
      <c r="D48" s="62"/>
      <c r="E48" s="63"/>
      <c r="F48" s="96">
        <v>1</v>
      </c>
      <c r="I48" s="10"/>
      <c r="J48" s="88"/>
      <c r="K48" s="12">
        <v>1</v>
      </c>
      <c r="L48" s="74"/>
      <c r="M48" s="66"/>
      <c r="N48" s="66"/>
      <c r="O48" s="66"/>
      <c r="P48" s="66"/>
      <c r="Q48" s="66"/>
      <c r="R48" s="66"/>
      <c r="S48" s="67"/>
      <c r="T48" s="55"/>
      <c r="U48" s="68"/>
    </row>
    <row r="49" spans="2:21" ht="15.5" x14ac:dyDescent="0.35">
      <c r="B49" s="60">
        <v>9</v>
      </c>
      <c r="C49" s="61"/>
      <c r="D49" s="62"/>
      <c r="E49" s="63"/>
      <c r="F49" s="96">
        <v>1</v>
      </c>
      <c r="I49" s="10"/>
      <c r="J49" s="88"/>
      <c r="K49" s="12">
        <v>1</v>
      </c>
      <c r="L49" s="74"/>
      <c r="M49" s="66"/>
      <c r="N49" s="66"/>
      <c r="O49" s="66"/>
      <c r="P49" s="66"/>
      <c r="Q49" s="66"/>
      <c r="R49" s="66"/>
      <c r="S49" s="67"/>
      <c r="T49" s="55"/>
      <c r="U49" s="68"/>
    </row>
    <row r="50" spans="2:21" ht="15.5" x14ac:dyDescent="0.35">
      <c r="B50" s="60">
        <v>10</v>
      </c>
      <c r="C50" s="61"/>
      <c r="D50" s="62"/>
      <c r="E50" s="63"/>
      <c r="F50" s="96">
        <v>1</v>
      </c>
      <c r="I50" s="10"/>
      <c r="J50" s="88"/>
      <c r="K50" s="12">
        <v>1</v>
      </c>
      <c r="L50" s="74"/>
      <c r="M50" s="66"/>
      <c r="N50" s="66"/>
      <c r="O50" s="66"/>
      <c r="P50" s="66"/>
      <c r="Q50" s="66"/>
      <c r="R50" s="66"/>
      <c r="S50" s="67"/>
      <c r="T50" s="55"/>
      <c r="U50" s="68"/>
    </row>
    <row r="51" spans="2:21" ht="15.5" x14ac:dyDescent="0.35">
      <c r="B51" s="60">
        <v>11</v>
      </c>
      <c r="C51" s="61"/>
      <c r="D51" s="62"/>
      <c r="E51" s="63"/>
      <c r="F51" s="96">
        <v>1</v>
      </c>
      <c r="I51" s="10"/>
      <c r="J51" s="88"/>
      <c r="K51" s="12">
        <v>1</v>
      </c>
      <c r="L51" s="74"/>
      <c r="M51" s="114"/>
      <c r="N51" s="114"/>
      <c r="O51" s="114"/>
      <c r="P51" s="114"/>
      <c r="Q51" s="114"/>
      <c r="R51" s="114"/>
      <c r="S51" s="34"/>
      <c r="T51" s="114"/>
      <c r="U51" s="33"/>
    </row>
    <row r="52" spans="2:21" ht="15.5" x14ac:dyDescent="0.35">
      <c r="B52" s="60">
        <v>12</v>
      </c>
      <c r="C52" s="69"/>
      <c r="D52" s="62"/>
      <c r="E52" s="63"/>
      <c r="F52" s="96">
        <v>1</v>
      </c>
      <c r="I52" s="10"/>
      <c r="J52" s="88"/>
      <c r="K52" s="12">
        <v>1</v>
      </c>
      <c r="L52" s="74"/>
    </row>
    <row r="53" spans="2:21" ht="15.5" x14ac:dyDescent="0.35">
      <c r="B53" s="60">
        <v>13</v>
      </c>
      <c r="C53" s="69"/>
      <c r="D53" s="70"/>
      <c r="E53" s="63"/>
      <c r="F53" s="96">
        <v>1</v>
      </c>
      <c r="I53" s="10"/>
      <c r="J53" s="88"/>
      <c r="K53" s="12">
        <v>1</v>
      </c>
      <c r="L53" s="74"/>
    </row>
    <row r="54" spans="2:21" ht="15.5" x14ac:dyDescent="0.35">
      <c r="B54" s="60">
        <v>14</v>
      </c>
      <c r="C54" s="69"/>
      <c r="D54" s="70"/>
      <c r="E54" s="63"/>
      <c r="F54" s="96">
        <v>1</v>
      </c>
      <c r="I54" s="10"/>
      <c r="J54" s="88"/>
      <c r="K54" s="12">
        <v>1</v>
      </c>
      <c r="L54" s="74"/>
    </row>
    <row r="55" spans="2:21" ht="15.5" x14ac:dyDescent="0.35">
      <c r="B55" s="60">
        <v>15</v>
      </c>
      <c r="C55" s="69"/>
      <c r="D55" s="70"/>
      <c r="E55" s="63"/>
      <c r="F55" s="96">
        <v>1</v>
      </c>
      <c r="I55" s="10"/>
      <c r="J55" s="88"/>
      <c r="K55" s="12">
        <v>1</v>
      </c>
      <c r="L55" s="74"/>
    </row>
    <row r="56" spans="2:21" ht="15.5" x14ac:dyDescent="0.35">
      <c r="B56" s="60">
        <v>16</v>
      </c>
      <c r="C56" s="69"/>
      <c r="D56" s="70"/>
      <c r="E56" s="63"/>
      <c r="F56" s="96">
        <v>1</v>
      </c>
      <c r="I56" s="10"/>
      <c r="J56" s="88"/>
      <c r="K56" s="12">
        <v>1</v>
      </c>
      <c r="L56" s="74"/>
    </row>
    <row r="57" spans="2:21" ht="15.5" x14ac:dyDescent="0.35">
      <c r="B57" s="60">
        <v>17</v>
      </c>
      <c r="C57" s="69"/>
      <c r="D57" s="70"/>
      <c r="E57" s="63"/>
      <c r="F57" s="96">
        <v>1</v>
      </c>
      <c r="I57" s="10"/>
      <c r="J57" s="88"/>
      <c r="K57" s="12">
        <v>1</v>
      </c>
      <c r="L57" s="74"/>
    </row>
    <row r="58" spans="2:21" ht="15.5" x14ac:dyDescent="0.35">
      <c r="B58" s="60">
        <v>18</v>
      </c>
      <c r="C58" s="69"/>
      <c r="D58" s="70"/>
      <c r="E58" s="63"/>
      <c r="F58" s="96">
        <v>1</v>
      </c>
      <c r="I58" s="10"/>
      <c r="J58" s="88"/>
      <c r="K58" s="12">
        <v>1</v>
      </c>
      <c r="L58" s="74"/>
    </row>
    <row r="59" spans="2:21" ht="15.5" x14ac:dyDescent="0.35">
      <c r="B59" s="60">
        <v>19</v>
      </c>
      <c r="C59" s="69"/>
      <c r="D59" s="70"/>
      <c r="E59" s="63"/>
      <c r="F59" s="96">
        <v>1</v>
      </c>
      <c r="I59" s="10"/>
      <c r="J59" s="88"/>
      <c r="K59" s="12">
        <v>1</v>
      </c>
      <c r="L59" s="74"/>
    </row>
    <row r="60" spans="2:21" ht="15.5" x14ac:dyDescent="0.35">
      <c r="B60" s="60">
        <v>20</v>
      </c>
      <c r="C60" s="69"/>
      <c r="D60" s="70"/>
      <c r="E60" s="63"/>
      <c r="F60" s="96">
        <v>1</v>
      </c>
      <c r="I60" s="10"/>
      <c r="J60" s="88"/>
      <c r="K60" s="12">
        <v>1</v>
      </c>
      <c r="L60" s="74"/>
    </row>
    <row r="61" spans="2:21" ht="15.5" x14ac:dyDescent="0.35">
      <c r="B61" s="60">
        <v>21</v>
      </c>
      <c r="C61" s="69"/>
      <c r="D61" s="70"/>
      <c r="E61" s="63"/>
      <c r="F61" s="96">
        <v>1</v>
      </c>
      <c r="I61" s="10"/>
      <c r="J61" s="88"/>
      <c r="K61" s="12">
        <v>1</v>
      </c>
      <c r="L61" s="74"/>
    </row>
    <row r="62" spans="2:21" ht="15.5" x14ac:dyDescent="0.35">
      <c r="I62" s="10"/>
      <c r="J62" s="88"/>
      <c r="K62" s="12">
        <v>1</v>
      </c>
      <c r="L62" s="74"/>
    </row>
    <row r="63" spans="2:21" ht="15.5" x14ac:dyDescent="0.35">
      <c r="I63" s="10"/>
      <c r="J63" s="88"/>
      <c r="K63" s="12">
        <v>1</v>
      </c>
      <c r="L63" s="74"/>
    </row>
    <row r="64" spans="2:21" ht="15.5" x14ac:dyDescent="0.35">
      <c r="I64" s="72"/>
      <c r="J64" s="73"/>
      <c r="K64" s="12">
        <v>1</v>
      </c>
      <c r="L64" s="74"/>
    </row>
    <row r="65" spans="3:12" ht="15.5" x14ac:dyDescent="0.35">
      <c r="I65" s="73"/>
      <c r="J65" s="73"/>
      <c r="K65" s="12">
        <v>1</v>
      </c>
      <c r="L65" s="74"/>
    </row>
    <row r="66" spans="3:12" ht="15.5" x14ac:dyDescent="0.35">
      <c r="I66" s="85"/>
      <c r="J66" s="86"/>
      <c r="K66" s="87"/>
      <c r="L66" s="74"/>
    </row>
    <row r="67" spans="3:12" ht="15.5" x14ac:dyDescent="0.35">
      <c r="I67" s="85"/>
      <c r="J67" s="86"/>
      <c r="K67" s="87"/>
      <c r="L67" s="74"/>
    </row>
    <row r="68" spans="3:12" ht="15.5" x14ac:dyDescent="0.35">
      <c r="I68" s="85"/>
      <c r="J68" s="86"/>
      <c r="K68" s="87"/>
      <c r="L68" s="74"/>
    </row>
    <row r="69" spans="3:12" ht="15.5" x14ac:dyDescent="0.35">
      <c r="I69" s="86"/>
      <c r="J69" s="86"/>
    </row>
    <row r="70" spans="3:12" ht="16" thickBot="1" x14ac:dyDescent="0.4">
      <c r="I70" s="85"/>
      <c r="J70" s="86"/>
    </row>
    <row r="71" spans="3:12" ht="20.5" thickBot="1" x14ac:dyDescent="0.45">
      <c r="C71" s="185" t="s">
        <v>55</v>
      </c>
      <c r="D71" s="186"/>
      <c r="E71" s="186"/>
      <c r="F71" s="187"/>
      <c r="I71" s="199" t="s">
        <v>44</v>
      </c>
      <c r="J71" s="200"/>
      <c r="K71" s="200"/>
      <c r="L71" s="201"/>
    </row>
    <row r="72" spans="3:12" ht="13" x14ac:dyDescent="0.3">
      <c r="C72" s="59" t="s">
        <v>51</v>
      </c>
      <c r="D72" s="59" t="s">
        <v>33</v>
      </c>
      <c r="E72" s="59" t="s">
        <v>53</v>
      </c>
      <c r="F72" s="59" t="s">
        <v>52</v>
      </c>
      <c r="I72" s="50" t="s">
        <v>45</v>
      </c>
      <c r="J72" s="51" t="s">
        <v>46</v>
      </c>
      <c r="K72" s="51" t="s">
        <v>47</v>
      </c>
      <c r="L72" s="51" t="s">
        <v>48</v>
      </c>
    </row>
    <row r="73" spans="3:12" ht="15" x14ac:dyDescent="0.3">
      <c r="C73" s="64"/>
      <c r="D73" s="64"/>
      <c r="E73" s="64"/>
      <c r="F73" s="65">
        <v>1</v>
      </c>
      <c r="I73" s="52"/>
      <c r="J73" s="53"/>
      <c r="K73" s="53"/>
      <c r="L73" s="53"/>
    </row>
    <row r="74" spans="3:12" ht="16" thickBot="1" x14ac:dyDescent="0.4">
      <c r="I74" s="85"/>
      <c r="J74" s="86"/>
    </row>
    <row r="75" spans="3:12" ht="18" thickBot="1" x14ac:dyDescent="0.4">
      <c r="C75" s="182" t="s">
        <v>56</v>
      </c>
      <c r="D75" s="183"/>
      <c r="E75" s="183"/>
      <c r="F75" s="184"/>
      <c r="I75" s="85"/>
      <c r="J75" s="86"/>
    </row>
    <row r="76" spans="3:12" ht="15.5" x14ac:dyDescent="0.35">
      <c r="C76" s="5" t="s">
        <v>54</v>
      </c>
      <c r="D76" s="5" t="s">
        <v>33</v>
      </c>
      <c r="E76" s="5" t="s">
        <v>57</v>
      </c>
      <c r="F76" s="95" t="s">
        <v>58</v>
      </c>
      <c r="I76" s="85"/>
      <c r="J76" s="86"/>
    </row>
    <row r="77" spans="3:12" ht="15.5" x14ac:dyDescent="0.35">
      <c r="C77" s="10"/>
      <c r="D77" s="11"/>
      <c r="E77" s="12">
        <v>1</v>
      </c>
      <c r="F77" s="13">
        <v>1</v>
      </c>
      <c r="I77" s="85"/>
      <c r="J77" s="86"/>
    </row>
    <row r="78" spans="3:12" ht="15.5" x14ac:dyDescent="0.35">
      <c r="C78" s="10"/>
      <c r="D78" s="11"/>
      <c r="E78" s="12">
        <v>1</v>
      </c>
      <c r="F78" s="13">
        <v>1</v>
      </c>
      <c r="I78" s="85"/>
      <c r="J78" s="86"/>
    </row>
    <row r="79" spans="3:12" ht="15.5" x14ac:dyDescent="0.35">
      <c r="C79" s="10"/>
      <c r="D79" s="11"/>
      <c r="E79" s="12">
        <v>1</v>
      </c>
      <c r="F79" s="13">
        <v>1</v>
      </c>
    </row>
    <row r="80" spans="3:12" ht="15.5" x14ac:dyDescent="0.35">
      <c r="C80" s="10"/>
      <c r="D80" s="11"/>
      <c r="E80" s="12">
        <v>1</v>
      </c>
      <c r="F80" s="13">
        <v>1</v>
      </c>
    </row>
  </sheetData>
  <mergeCells count="11">
    <mergeCell ref="B22:G22"/>
    <mergeCell ref="B11:G11"/>
    <mergeCell ref="J11:S11"/>
    <mergeCell ref="B12:G12"/>
    <mergeCell ref="B14:G14"/>
    <mergeCell ref="J21:S21"/>
    <mergeCell ref="B39:F39"/>
    <mergeCell ref="I39:K40"/>
    <mergeCell ref="C71:F71"/>
    <mergeCell ref="I71:L71"/>
    <mergeCell ref="C75:F75"/>
  </mergeCells>
  <conditionalFormatting sqref="K42">
    <cfRule type="cellIs" dxfId="3" priority="4" operator="greaterThanOrEqual">
      <formula>5</formula>
    </cfRule>
  </conditionalFormatting>
  <conditionalFormatting sqref="E77:E80">
    <cfRule type="cellIs" dxfId="2" priority="3" operator="greaterThanOrEqual">
      <formula>5</formula>
    </cfRule>
  </conditionalFormatting>
  <conditionalFormatting sqref="K43 O43 S43">
    <cfRule type="cellIs" dxfId="1" priority="2" operator="greaterThanOrEqual">
      <formula>5</formula>
    </cfRule>
  </conditionalFormatting>
  <conditionalFormatting sqref="K44:K68">
    <cfRule type="cellIs" dxfId="0" priority="1" operator="greaterThanOrEqual">
      <formula>5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Calendario Oculto Élites</vt:lpstr>
      <vt:lpstr>Jornada 1</vt:lpstr>
      <vt:lpstr>Jornada 2</vt:lpstr>
      <vt:lpstr>Jornada 3</vt:lpstr>
      <vt:lpstr>Jornada 4</vt:lpstr>
      <vt:lpstr>Jornada 5</vt:lpstr>
      <vt:lpstr>Jornada 6</vt:lpstr>
      <vt:lpstr>Jornada 7</vt:lpstr>
      <vt:lpstr>Jornada 10</vt:lpstr>
      <vt:lpstr>Tabla Posiciones Nivel 0-1</vt:lpstr>
      <vt:lpstr>Tabla Posiciones Nivel 2</vt:lpstr>
      <vt:lpstr>Tabla Posiciones Nivel 3</vt:lpstr>
      <vt:lpstr>Tabla Posiciones Nivel 4</vt:lpstr>
      <vt:lpstr>Tabla Posiciones Nivel 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..</dc:creator>
  <cp:keywords/>
  <dc:description/>
  <cp:lastModifiedBy>Jonathan Murillo Gomez</cp:lastModifiedBy>
  <cp:revision/>
  <dcterms:created xsi:type="dcterms:W3CDTF">2002-04-29T21:59:18Z</dcterms:created>
  <dcterms:modified xsi:type="dcterms:W3CDTF">2019-11-06T17:57:56Z</dcterms:modified>
  <cp:category/>
  <cp:contentStatus/>
</cp:coreProperties>
</file>